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5-25\"/>
    </mc:Choice>
  </mc:AlternateContent>
  <bookViews>
    <workbookView xWindow="0" yWindow="0" windowWidth="28800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C43" i="1"/>
  <c r="C42" i="1"/>
  <c r="E35" i="1"/>
  <c r="E28" i="1"/>
  <c r="E29" i="1"/>
  <c r="E38" i="1" s="1"/>
  <c r="E30" i="1"/>
  <c r="E31" i="1"/>
  <c r="E32" i="1"/>
  <c r="E33" i="1"/>
  <c r="E34" i="1"/>
  <c r="E36" i="1"/>
  <c r="E20" i="1"/>
  <c r="E14" i="1"/>
  <c r="E15" i="1"/>
  <c r="E16" i="1"/>
  <c r="E17" i="1"/>
  <c r="E18" i="1"/>
  <c r="E19" i="1"/>
  <c r="E21" i="1"/>
  <c r="E13" i="1"/>
  <c r="E23" i="1" s="1"/>
</calcChain>
</file>

<file path=xl/sharedStrings.xml><?xml version="1.0" encoding="utf-8"?>
<sst xmlns="http://schemas.openxmlformats.org/spreadsheetml/2006/main" count="63" uniqueCount="60">
  <si>
    <t>[Your Company Name]</t>
  </si>
  <si>
    <t>Contact Person</t>
  </si>
  <si>
    <t>[Your Name]</t>
  </si>
  <si>
    <t>Email Address</t>
  </si>
  <si>
    <t>[you@example.com]</t>
  </si>
  <si>
    <t>Phone Number</t>
  </si>
  <si>
    <t>[+1-123-456-7890]</t>
  </si>
  <si>
    <t>Budget Period</t>
  </si>
  <si>
    <t>[e.g., Jan–Jun 2025]</t>
  </si>
  <si>
    <t>Item Description</t>
  </si>
  <si>
    <t>Quantity</t>
  </si>
  <si>
    <t>Unit Cost</t>
  </si>
  <si>
    <t>Total Cost</t>
  </si>
  <si>
    <t>Notes</t>
  </si>
  <si>
    <t>Business Registration</t>
  </si>
  <si>
    <t>State filing fee</t>
  </si>
  <si>
    <t>Legal &amp; Consulting Fees</t>
  </si>
  <si>
    <t>Legal and CPA setup</t>
  </si>
  <si>
    <t>Equipment (Laptops, etc)</t>
  </si>
  <si>
    <t>3 laptops</t>
  </si>
  <si>
    <t>Furniture</t>
  </si>
  <si>
    <t>Desks and chairs</t>
  </si>
  <si>
    <t>Website Development</t>
  </si>
  <si>
    <t>Design and domain</t>
  </si>
  <si>
    <t>Initial Inventory</t>
  </si>
  <si>
    <t>Product stock</t>
  </si>
  <si>
    <t>Marketing Materials</t>
  </si>
  <si>
    <t>Flyers, branding</t>
  </si>
  <si>
    <t>Security Deposit (Office)</t>
  </si>
  <si>
    <t>First &amp; last rent</t>
  </si>
  <si>
    <t>Total Startup Costs</t>
  </si>
  <si>
    <t>Expense Category</t>
  </si>
  <si>
    <t>Monthly Cost</t>
  </si>
  <si>
    <t>Months</t>
  </si>
  <si>
    <t>Rent</t>
  </si>
  <si>
    <t>Shared workspace</t>
  </si>
  <si>
    <t>Utilities (Internet, etc)</t>
  </si>
  <si>
    <t>Internet &amp; power</t>
  </si>
  <si>
    <t>Salaries (2 Staff)</t>
  </si>
  <si>
    <t>$2,000 each</t>
  </si>
  <si>
    <t>Insurance</t>
  </si>
  <si>
    <t>General liability</t>
  </si>
  <si>
    <t>Office Supplies</t>
  </si>
  <si>
    <t>Stationery, etc.</t>
  </si>
  <si>
    <t>Advertising</t>
  </si>
  <si>
    <t>Social media ads</t>
  </si>
  <si>
    <t>Software Subscriptions</t>
  </si>
  <si>
    <t>CRM, email tools</t>
  </si>
  <si>
    <t>Transportation</t>
  </si>
  <si>
    <t>Local delivery</t>
  </si>
  <si>
    <t>Total Operating Costs</t>
  </si>
  <si>
    <t>Category</t>
  </si>
  <si>
    <t>Total Estimated Budget</t>
  </si>
  <si>
    <t>Startup Budget Form</t>
  </si>
  <si>
    <t>Business Type: [e.g., Retail, Tech]</t>
  </si>
  <si>
    <t>Startup Costs (One-time)</t>
  </si>
  <si>
    <t>Monthly Operating Expenses</t>
  </si>
  <si>
    <t>Summary:</t>
  </si>
  <si>
    <t>Total Startup Costs &gt; &gt; &gt;</t>
  </si>
  <si>
    <t>Total Operating Costs &gt; &gt; 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</si>
</sst>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168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3.5"/>
      <color theme="1"/>
      <name val="Roboto"/>
    </font>
    <font>
      <sz val="11"/>
      <color theme="1"/>
      <name val="Roboto"/>
    </font>
    <font>
      <b/>
      <sz val="12"/>
      <color theme="1"/>
      <name val="Roboto"/>
    </font>
    <font>
      <b/>
      <sz val="11"/>
      <color theme="1"/>
      <name val="Roboto"/>
    </font>
    <font>
      <sz val="10"/>
      <color theme="1"/>
      <name val="Roboto"/>
    </font>
    <font>
      <b/>
      <sz val="20"/>
      <color theme="1"/>
      <name val="Roboto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6" fontId="2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168" fontId="2" fillId="0" borderId="0" xfId="0" applyNumberFormat="1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8" fontId="2" fillId="0" borderId="2" xfId="0" applyNumberFormat="1" applyFont="1" applyBorder="1" applyAlignment="1">
      <alignment horizontal="left" vertical="center" wrapText="1"/>
    </xf>
    <xf numFmtId="168" fontId="2" fillId="0" borderId="3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168" fontId="3" fillId="0" borderId="0" xfId="0" applyNumberFormat="1" applyFont="1" applyAlignment="1">
      <alignment horizontal="left" vertical="center"/>
    </xf>
    <xf numFmtId="168" fontId="3" fillId="0" borderId="3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</cellXfs>
  <cellStyles count="1">
    <cellStyle name="Normal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68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0" formatCode="&quot;$&quot;#,##0_);[Red]\(&quot;$&quot;#,##0\)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68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68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F21" totalsRowShown="0" headerRowDxfId="13" dataDxfId="11">
  <autoFilter ref="B12:F21"/>
  <tableColumns count="5">
    <tableColumn id="1" name="Item Description" dataDxfId="12"/>
    <tableColumn id="2" name="Quantity" dataDxfId="9"/>
    <tableColumn id="3" name="Unit Cost" dataDxfId="7"/>
    <tableColumn id="4" name="Total Cost" dataDxfId="8">
      <calculatedColumnFormula>IF(C13="","",C13*D13)</calculatedColumnFormula>
    </tableColumn>
    <tableColumn id="5" name="Notes" dataDxfId="10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7:F36" totalsRowShown="0" headerRowDxfId="6" dataDxfId="3">
  <autoFilter ref="B27:F36"/>
  <tableColumns count="5">
    <tableColumn id="1" name="Expense Category" dataDxfId="5"/>
    <tableColumn id="2" name="Monthly Cost" dataDxfId="4"/>
    <tableColumn id="3" name="Months" dataDxfId="2"/>
    <tableColumn id="4" name="Total Cost" dataDxfId="0">
      <calculatedColumnFormula>IF(C28="","",C28*D28)</calculatedColumnFormula>
    </tableColumn>
    <tableColumn id="5" name="Notes" dataDxfId="1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7"/>
  <sheetViews>
    <sheetView showGridLines="0" tabSelected="1" topLeftCell="A31" workbookViewId="0">
      <selection activeCell="J38" sqref="J38"/>
    </sheetView>
  </sheetViews>
  <sheetFormatPr defaultRowHeight="15" x14ac:dyDescent="0.25"/>
  <cols>
    <col min="1" max="1" width="2" customWidth="1"/>
    <col min="2" max="2" width="30.140625" customWidth="1"/>
    <col min="3" max="5" width="22.7109375" customWidth="1"/>
    <col min="6" max="6" width="26.42578125" customWidth="1"/>
  </cols>
  <sheetData>
    <row r="1" spans="2:6" ht="10.5" customHeight="1" x14ac:dyDescent="0.25"/>
    <row r="2" spans="2:6" ht="36.75" customHeight="1" thickBot="1" x14ac:dyDescent="0.3">
      <c r="B2" s="11" t="s">
        <v>53</v>
      </c>
      <c r="C2" s="11"/>
      <c r="D2" s="11"/>
      <c r="E2" s="11"/>
      <c r="F2" s="11"/>
    </row>
    <row r="3" spans="2:6" ht="15" customHeight="1" thickTop="1" x14ac:dyDescent="0.3">
      <c r="B3" s="3"/>
      <c r="C3" s="3"/>
      <c r="D3" s="3"/>
      <c r="E3" s="3"/>
      <c r="F3" s="3"/>
    </row>
    <row r="4" spans="2:6" ht="23.1" customHeight="1" x14ac:dyDescent="0.25">
      <c r="B4" s="8" t="s">
        <v>0</v>
      </c>
      <c r="C4" s="8"/>
      <c r="D4" s="8"/>
      <c r="E4" s="8"/>
      <c r="F4" s="8"/>
    </row>
    <row r="5" spans="2:6" ht="23.1" customHeight="1" x14ac:dyDescent="0.25">
      <c r="B5" s="8" t="s">
        <v>54</v>
      </c>
      <c r="C5" s="8"/>
      <c r="D5" s="8"/>
      <c r="E5" s="8"/>
      <c r="F5" s="8"/>
    </row>
    <row r="6" spans="2:6" ht="9.9499999999999993" customHeight="1" x14ac:dyDescent="0.3">
      <c r="B6" s="5"/>
      <c r="C6" s="5"/>
      <c r="D6" s="3"/>
      <c r="E6" s="3"/>
      <c r="F6" s="3"/>
    </row>
    <row r="7" spans="2:6" ht="24.95" customHeight="1" x14ac:dyDescent="0.25">
      <c r="B7" s="4" t="s">
        <v>1</v>
      </c>
      <c r="C7" s="8" t="s">
        <v>2</v>
      </c>
      <c r="D7" s="8"/>
      <c r="E7" s="4" t="s">
        <v>5</v>
      </c>
      <c r="F7" s="5" t="s">
        <v>6</v>
      </c>
    </row>
    <row r="8" spans="2:6" ht="24.95" customHeight="1" x14ac:dyDescent="0.25">
      <c r="B8" s="4" t="s">
        <v>3</v>
      </c>
      <c r="C8" s="8" t="s">
        <v>4</v>
      </c>
      <c r="D8" s="8"/>
      <c r="E8" s="4" t="s">
        <v>7</v>
      </c>
      <c r="F8" s="5" t="s">
        <v>8</v>
      </c>
    </row>
    <row r="9" spans="2:6" ht="16.5" x14ac:dyDescent="0.3">
      <c r="B9" s="3"/>
      <c r="C9" s="3"/>
      <c r="D9" s="3"/>
      <c r="E9" s="3"/>
      <c r="F9" s="3"/>
    </row>
    <row r="10" spans="2:6" ht="20.100000000000001" customHeight="1" x14ac:dyDescent="0.25">
      <c r="B10" s="9" t="s">
        <v>55</v>
      </c>
      <c r="C10" s="9"/>
      <c r="D10" s="9"/>
      <c r="E10" s="9"/>
      <c r="F10" s="9"/>
    </row>
    <row r="11" spans="2:6" ht="16.5" x14ac:dyDescent="0.3">
      <c r="B11" s="3"/>
      <c r="C11" s="3"/>
      <c r="D11" s="3"/>
      <c r="E11" s="3"/>
      <c r="F11" s="3"/>
    </row>
    <row r="12" spans="2:6" ht="30" customHeight="1" x14ac:dyDescent="0.25">
      <c r="B12" s="4" t="s">
        <v>9</v>
      </c>
      <c r="C12" s="4" t="s">
        <v>10</v>
      </c>
      <c r="D12" s="4" t="s">
        <v>11</v>
      </c>
      <c r="E12" s="4" t="s">
        <v>12</v>
      </c>
      <c r="F12" s="4" t="s">
        <v>13</v>
      </c>
    </row>
    <row r="13" spans="2:6" ht="30" customHeight="1" x14ac:dyDescent="0.25">
      <c r="B13" s="5" t="s">
        <v>14</v>
      </c>
      <c r="C13" s="5">
        <v>1</v>
      </c>
      <c r="D13" s="10">
        <v>250</v>
      </c>
      <c r="E13" s="10">
        <f>IF(C13="","",C13*D13)</f>
        <v>250</v>
      </c>
      <c r="F13" s="5" t="s">
        <v>15</v>
      </c>
    </row>
    <row r="14" spans="2:6" ht="30" customHeight="1" x14ac:dyDescent="0.25">
      <c r="B14" s="5" t="s">
        <v>16</v>
      </c>
      <c r="C14" s="5">
        <v>1</v>
      </c>
      <c r="D14" s="10">
        <v>1200</v>
      </c>
      <c r="E14" s="10">
        <f t="shared" ref="E14:E21" si="0">IF(C14="","",C14*D14)</f>
        <v>1200</v>
      </c>
      <c r="F14" s="5" t="s">
        <v>17</v>
      </c>
    </row>
    <row r="15" spans="2:6" ht="30" customHeight="1" x14ac:dyDescent="0.25">
      <c r="B15" s="5" t="s">
        <v>18</v>
      </c>
      <c r="C15" s="5">
        <v>3</v>
      </c>
      <c r="D15" s="10">
        <v>800</v>
      </c>
      <c r="E15" s="10">
        <f t="shared" si="0"/>
        <v>2400</v>
      </c>
      <c r="F15" s="5" t="s">
        <v>19</v>
      </c>
    </row>
    <row r="16" spans="2:6" ht="30" customHeight="1" x14ac:dyDescent="0.25">
      <c r="B16" s="5" t="s">
        <v>20</v>
      </c>
      <c r="C16" s="5">
        <v>5</v>
      </c>
      <c r="D16" s="10">
        <v>150</v>
      </c>
      <c r="E16" s="10">
        <f t="shared" si="0"/>
        <v>750</v>
      </c>
      <c r="F16" s="5" t="s">
        <v>21</v>
      </c>
    </row>
    <row r="17" spans="2:6" ht="30" customHeight="1" x14ac:dyDescent="0.25">
      <c r="B17" s="5" t="s">
        <v>22</v>
      </c>
      <c r="C17" s="5">
        <v>1</v>
      </c>
      <c r="D17" s="10">
        <v>900</v>
      </c>
      <c r="E17" s="10">
        <f t="shared" si="0"/>
        <v>900</v>
      </c>
      <c r="F17" s="5" t="s">
        <v>23</v>
      </c>
    </row>
    <row r="18" spans="2:6" ht="30" customHeight="1" x14ac:dyDescent="0.25">
      <c r="B18" s="5" t="s">
        <v>24</v>
      </c>
      <c r="C18" s="5">
        <v>50</v>
      </c>
      <c r="D18" s="10">
        <v>20</v>
      </c>
      <c r="E18" s="10">
        <f t="shared" si="0"/>
        <v>1000</v>
      </c>
      <c r="F18" s="5" t="s">
        <v>25</v>
      </c>
    </row>
    <row r="19" spans="2:6" ht="30" customHeight="1" x14ac:dyDescent="0.25">
      <c r="B19" s="5" t="s">
        <v>26</v>
      </c>
      <c r="C19" s="5">
        <v>1</v>
      </c>
      <c r="D19" s="10">
        <v>500</v>
      </c>
      <c r="E19" s="10">
        <f t="shared" si="0"/>
        <v>500</v>
      </c>
      <c r="F19" s="5" t="s">
        <v>27</v>
      </c>
    </row>
    <row r="20" spans="2:6" ht="30" customHeight="1" x14ac:dyDescent="0.25">
      <c r="B20" s="5" t="s">
        <v>28</v>
      </c>
      <c r="C20" s="5">
        <v>1</v>
      </c>
      <c r="D20" s="10">
        <v>2000</v>
      </c>
      <c r="E20" s="10">
        <f t="shared" ref="E20" si="1">IF(C20="","",C20*D20)</f>
        <v>2000</v>
      </c>
      <c r="F20" s="5" t="s">
        <v>29</v>
      </c>
    </row>
    <row r="21" spans="2:6" ht="30" customHeight="1" x14ac:dyDescent="0.25">
      <c r="B21" s="5"/>
      <c r="C21" s="5"/>
      <c r="D21" s="10"/>
      <c r="E21" s="10" t="str">
        <f t="shared" si="0"/>
        <v/>
      </c>
      <c r="F21" s="5"/>
    </row>
    <row r="22" spans="2:6" ht="16.5" x14ac:dyDescent="0.25">
      <c r="C22" s="5"/>
      <c r="D22" s="5"/>
      <c r="E22" s="7"/>
      <c r="F22" s="5"/>
    </row>
    <row r="23" spans="2:6" s="1" customFormat="1" ht="32.1" customHeight="1" x14ac:dyDescent="0.25">
      <c r="B23" s="16" t="s">
        <v>58</v>
      </c>
      <c r="C23" s="12"/>
      <c r="D23" s="12"/>
      <c r="E23" s="17">
        <f>SUM(Table1[Total Cost])</f>
        <v>9000</v>
      </c>
      <c r="F23" s="12"/>
    </row>
    <row r="24" spans="2:6" ht="16.5" x14ac:dyDescent="0.3">
      <c r="B24" s="3"/>
      <c r="C24" s="3"/>
      <c r="D24" s="3"/>
      <c r="E24" s="3"/>
      <c r="F24" s="3"/>
    </row>
    <row r="25" spans="2:6" ht="20.100000000000001" customHeight="1" x14ac:dyDescent="0.25">
      <c r="B25" s="9" t="s">
        <v>56</v>
      </c>
      <c r="C25" s="9"/>
      <c r="D25" s="9"/>
      <c r="E25" s="9"/>
      <c r="F25" s="9"/>
    </row>
    <row r="26" spans="2:6" ht="16.5" x14ac:dyDescent="0.3">
      <c r="B26" s="3"/>
      <c r="C26" s="3"/>
      <c r="D26" s="3"/>
      <c r="E26" s="3"/>
      <c r="F26" s="3"/>
    </row>
    <row r="27" spans="2:6" ht="30" customHeight="1" x14ac:dyDescent="0.25">
      <c r="B27" s="4" t="s">
        <v>31</v>
      </c>
      <c r="C27" s="4" t="s">
        <v>32</v>
      </c>
      <c r="D27" s="4" t="s">
        <v>33</v>
      </c>
      <c r="E27" s="4" t="s">
        <v>12</v>
      </c>
      <c r="F27" s="4" t="s">
        <v>13</v>
      </c>
    </row>
    <row r="28" spans="2:6" ht="30" customHeight="1" x14ac:dyDescent="0.25">
      <c r="B28" s="5" t="s">
        <v>34</v>
      </c>
      <c r="C28" s="6">
        <v>1000</v>
      </c>
      <c r="D28" s="5">
        <v>6</v>
      </c>
      <c r="E28" s="10">
        <f t="shared" ref="E28:E36" si="2">IF(C28="","",C28*D28)</f>
        <v>6000</v>
      </c>
      <c r="F28" s="5" t="s">
        <v>35</v>
      </c>
    </row>
    <row r="29" spans="2:6" ht="30" customHeight="1" x14ac:dyDescent="0.25">
      <c r="B29" s="5" t="s">
        <v>36</v>
      </c>
      <c r="C29" s="6">
        <v>200</v>
      </c>
      <c r="D29" s="5">
        <v>6</v>
      </c>
      <c r="E29" s="10">
        <f t="shared" si="2"/>
        <v>1200</v>
      </c>
      <c r="F29" s="5" t="s">
        <v>37</v>
      </c>
    </row>
    <row r="30" spans="2:6" ht="30" customHeight="1" x14ac:dyDescent="0.25">
      <c r="B30" s="5" t="s">
        <v>38</v>
      </c>
      <c r="C30" s="6">
        <v>4000</v>
      </c>
      <c r="D30" s="5">
        <v>6</v>
      </c>
      <c r="E30" s="10">
        <f t="shared" si="2"/>
        <v>24000</v>
      </c>
      <c r="F30" s="5" t="s">
        <v>39</v>
      </c>
    </row>
    <row r="31" spans="2:6" ht="30" customHeight="1" x14ac:dyDescent="0.25">
      <c r="B31" s="5" t="s">
        <v>40</v>
      </c>
      <c r="C31" s="6">
        <v>250</v>
      </c>
      <c r="D31" s="5">
        <v>6</v>
      </c>
      <c r="E31" s="10">
        <f t="shared" si="2"/>
        <v>1500</v>
      </c>
      <c r="F31" s="5" t="s">
        <v>41</v>
      </c>
    </row>
    <row r="32" spans="2:6" ht="30" customHeight="1" x14ac:dyDescent="0.25">
      <c r="B32" s="5" t="s">
        <v>42</v>
      </c>
      <c r="C32" s="6">
        <v>100</v>
      </c>
      <c r="D32" s="5">
        <v>6</v>
      </c>
      <c r="E32" s="10">
        <f t="shared" si="2"/>
        <v>600</v>
      </c>
      <c r="F32" s="5" t="s">
        <v>43</v>
      </c>
    </row>
    <row r="33" spans="2:6" ht="30" customHeight="1" x14ac:dyDescent="0.25">
      <c r="B33" s="5" t="s">
        <v>44</v>
      </c>
      <c r="C33" s="6">
        <v>500</v>
      </c>
      <c r="D33" s="5">
        <v>6</v>
      </c>
      <c r="E33" s="10">
        <f t="shared" si="2"/>
        <v>3000</v>
      </c>
      <c r="F33" s="5" t="s">
        <v>45</v>
      </c>
    </row>
    <row r="34" spans="2:6" ht="30" customHeight="1" x14ac:dyDescent="0.25">
      <c r="B34" s="5" t="s">
        <v>46</v>
      </c>
      <c r="C34" s="6">
        <v>75</v>
      </c>
      <c r="D34" s="5">
        <v>6</v>
      </c>
      <c r="E34" s="10">
        <f t="shared" si="2"/>
        <v>450</v>
      </c>
      <c r="F34" s="5" t="s">
        <v>47</v>
      </c>
    </row>
    <row r="35" spans="2:6" ht="30" customHeight="1" x14ac:dyDescent="0.25">
      <c r="B35" s="5" t="s">
        <v>48</v>
      </c>
      <c r="C35" s="6">
        <v>150</v>
      </c>
      <c r="D35" s="5">
        <v>6</v>
      </c>
      <c r="E35" s="10">
        <f t="shared" ref="E35" si="3">IF(C35="","",C35*D35)</f>
        <v>900</v>
      </c>
      <c r="F35" s="5" t="s">
        <v>49</v>
      </c>
    </row>
    <row r="36" spans="2:6" ht="30" customHeight="1" x14ac:dyDescent="0.25">
      <c r="B36" s="5"/>
      <c r="C36" s="6"/>
      <c r="D36" s="5"/>
      <c r="E36" s="10" t="str">
        <f t="shared" si="2"/>
        <v/>
      </c>
      <c r="F36" s="5"/>
    </row>
    <row r="37" spans="2:6" ht="16.5" x14ac:dyDescent="0.25">
      <c r="B37" s="4"/>
      <c r="C37" s="5"/>
      <c r="D37" s="5"/>
      <c r="E37" s="7"/>
      <c r="F37" s="5"/>
    </row>
    <row r="38" spans="2:6" ht="32.1" customHeight="1" x14ac:dyDescent="0.25">
      <c r="B38" s="2" t="s">
        <v>59</v>
      </c>
      <c r="C38" s="12"/>
      <c r="D38" s="12"/>
      <c r="E38" s="17">
        <f>SUM(Table2[Total Cost])</f>
        <v>37650</v>
      </c>
      <c r="F38" s="12"/>
    </row>
    <row r="39" spans="2:6" ht="16.5" x14ac:dyDescent="0.3">
      <c r="B39" s="3"/>
      <c r="C39" s="3"/>
      <c r="D39" s="3"/>
      <c r="E39" s="3"/>
      <c r="F39" s="3"/>
    </row>
    <row r="40" spans="2:6" ht="20.100000000000001" customHeight="1" thickBot="1" x14ac:dyDescent="0.3">
      <c r="B40" s="15" t="s">
        <v>57</v>
      </c>
      <c r="C40" s="15"/>
      <c r="D40" s="15"/>
      <c r="E40" s="15"/>
      <c r="F40" s="15"/>
    </row>
    <row r="41" spans="2:6" ht="32.1" customHeight="1" thickTop="1" x14ac:dyDescent="0.3">
      <c r="B41" s="4" t="s">
        <v>51</v>
      </c>
      <c r="C41" s="4" t="s">
        <v>12</v>
      </c>
      <c r="D41" s="3"/>
      <c r="E41" s="3"/>
      <c r="F41" s="3"/>
    </row>
    <row r="42" spans="2:6" ht="32.1" customHeight="1" x14ac:dyDescent="0.3">
      <c r="B42" s="5" t="s">
        <v>30</v>
      </c>
      <c r="C42" s="13">
        <f>E23</f>
        <v>9000</v>
      </c>
      <c r="D42" s="3"/>
      <c r="E42" s="3"/>
      <c r="F42" s="3"/>
    </row>
    <row r="43" spans="2:6" ht="32.1" customHeight="1" x14ac:dyDescent="0.3">
      <c r="B43" s="5" t="s">
        <v>50</v>
      </c>
      <c r="C43" s="14">
        <f>E38</f>
        <v>37650</v>
      </c>
      <c r="D43" s="3"/>
      <c r="E43" s="3"/>
      <c r="F43" s="3"/>
    </row>
    <row r="44" spans="2:6" ht="32.1" customHeight="1" x14ac:dyDescent="0.3">
      <c r="B44" s="4" t="s">
        <v>52</v>
      </c>
      <c r="C44" s="18">
        <f>SUM(C42:C43)</f>
        <v>46650</v>
      </c>
      <c r="D44" s="3"/>
      <c r="E44" s="3"/>
      <c r="F44" s="3"/>
    </row>
    <row r="45" spans="2:6" ht="16.5" x14ac:dyDescent="0.3">
      <c r="B45" s="3"/>
      <c r="C45" s="3"/>
      <c r="D45" s="3"/>
      <c r="E45" s="3"/>
      <c r="F45" s="3"/>
    </row>
    <row r="46" spans="2:6" ht="17.25" thickBot="1" x14ac:dyDescent="0.35">
      <c r="B46" s="19"/>
      <c r="C46" s="19"/>
      <c r="D46" s="19"/>
      <c r="E46" s="19"/>
      <c r="F46" s="19"/>
    </row>
    <row r="47" spans="2:6" ht="17.25" thickTop="1" x14ac:dyDescent="0.3">
      <c r="B47" s="3"/>
      <c r="C47" s="3"/>
      <c r="D47" s="3"/>
      <c r="E47" s="3"/>
      <c r="F47" s="3"/>
    </row>
  </sheetData>
  <mergeCells count="9">
    <mergeCell ref="B25:F25"/>
    <mergeCell ref="B40:F40"/>
    <mergeCell ref="B4:F4"/>
    <mergeCell ref="B5:F5"/>
    <mergeCell ref="B46:F46"/>
    <mergeCell ref="B2:F2"/>
    <mergeCell ref="C7:D7"/>
    <mergeCell ref="C8:D8"/>
    <mergeCell ref="B10:F10"/>
  </mergeCells>
  <pageMargins left="0.25" right="0.25" top="0.25" bottom="0.25" header="0.3" footer="0.3"/>
  <pageSetup scale="80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2025-05-01T15:03:55Z</cp:lastPrinted>
  <dcterms:created xsi:type="dcterms:W3CDTF">2025-05-01T14:49:05Z</dcterms:created>
  <dcterms:modified xsi:type="dcterms:W3CDTF">2025-05-01T15:04:17Z</dcterms:modified>
</cp:coreProperties>
</file>