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EDB5F8D2-7773-4893-8347-15EA3B0B6809}" xr6:coauthVersionLast="47" xr6:coauthVersionMax="47" xr10:uidLastSave="{00000000-0000-0000-0000-000000000000}"/>
  <bookViews>
    <workbookView xWindow="-120" yWindow="-120" windowWidth="29040" windowHeight="15840" xr2:uid="{7986EBD0-185B-46B1-B045-5F7819627DC6}"/>
  </bookViews>
  <sheets>
    <sheet name="Company Na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H27" i="1" s="1"/>
  <c r="G24" i="1"/>
  <c r="H24" i="1" s="1"/>
  <c r="G25" i="1"/>
  <c r="H25" i="1" s="1"/>
  <c r="G18" i="1"/>
  <c r="G19" i="1"/>
  <c r="G20" i="1"/>
  <c r="G21" i="1"/>
  <c r="H18" i="1"/>
  <c r="H19" i="1"/>
  <c r="H20" i="1"/>
  <c r="H21" i="1"/>
  <c r="G22" i="1"/>
  <c r="H22" i="1" s="1"/>
  <c r="G23" i="1"/>
  <c r="H23" i="1" s="1"/>
  <c r="G26" i="1"/>
  <c r="H26" i="1" s="1"/>
  <c r="E30" i="1"/>
  <c r="G15" i="1"/>
  <c r="H15" i="1" s="1"/>
  <c r="G16" i="1"/>
  <c r="H16" i="1" s="1"/>
  <c r="G17" i="1"/>
  <c r="H17" i="1" s="1"/>
  <c r="G28" i="1"/>
  <c r="H28" i="1" s="1"/>
  <c r="G14" i="1"/>
  <c r="H14" i="1" s="1"/>
  <c r="C8" i="1"/>
  <c r="H30" i="1" l="1"/>
  <c r="G30" i="1"/>
</calcChain>
</file>

<file path=xl/sharedStrings.xml><?xml version="1.0" encoding="utf-8"?>
<sst xmlns="http://schemas.openxmlformats.org/spreadsheetml/2006/main" count="31" uniqueCount="31">
  <si>
    <t>TechNest Computer Solutions</t>
  </si>
  <si>
    <t>123 Tech Ave, Cityville</t>
  </si>
  <si>
    <t>Owner/Manager</t>
  </si>
  <si>
    <t>Jane Doe</t>
  </si>
  <si>
    <t>Date</t>
  </si>
  <si>
    <t>Plan Duration</t>
  </si>
  <si>
    <t>May 2025 – April 2026 (12 months)</t>
  </si>
  <si>
    <t>Role ID</t>
  </si>
  <si>
    <t>Job Title</t>
  </si>
  <si>
    <t>Department</t>
  </si>
  <si>
    <t>No. of Positions</t>
  </si>
  <si>
    <t>Monthly Salary (per person)</t>
  </si>
  <si>
    <t>Monthly Total Salary</t>
  </si>
  <si>
    <t>Annual Total Salary</t>
  </si>
  <si>
    <t>Shop Manager</t>
  </si>
  <si>
    <t>Admin</t>
  </si>
  <si>
    <t>Sales &amp; Support Staff</t>
  </si>
  <si>
    <t>Sales/Support</t>
  </si>
  <si>
    <t>Technician</t>
  </si>
  <si>
    <t>Repairs/Service</t>
  </si>
  <si>
    <t>Inventory Assistant</t>
  </si>
  <si>
    <t>Logistics</t>
  </si>
  <si>
    <t>🧾 Staffing &amp; Roles Plan</t>
  </si>
  <si>
    <t>👥 Staffing Plan</t>
  </si>
  <si>
    <t>✅ Recommendations</t>
  </si>
  <si>
    <t>Consider staggered hiring over 3–6 months to manage startup costs.</t>
  </si>
  <si>
    <t>Include a small training budget for technical and sales staff.</t>
  </si>
  <si>
    <t>Adjust salaries based on local labor laws or market benchmarks.</t>
  </si>
  <si>
    <t>Total Employees Needed=</t>
  </si>
  <si>
    <t>TOTALS &gt;&gt;</t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</si>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</sst>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8"/>
      <color theme="1"/>
      <name val="Roboto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theme="7" tint="0.79998168889431442"/>
      </bottom>
      <diagonal/>
    </border>
    <border>
      <left/>
      <right/>
      <top style="thin">
        <color theme="7" tint="0.79998168889431442"/>
      </top>
      <bottom style="thin">
        <color theme="7" tint="0.79998168889431442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70" fontId="3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right" wrapText="1"/>
    </xf>
    <xf numFmtId="0" fontId="3" fillId="0" borderId="2" xfId="0" applyFont="1" applyBorder="1" applyAlignment="1">
      <alignment horizontal="left" wrapText="1"/>
    </xf>
    <xf numFmtId="15" fontId="3" fillId="0" borderId="3" xfId="0" applyNumberFormat="1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0" borderId="0" xfId="0" applyFont="1"/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2B8A70C-6E4A-4E67-B749-A5A9B0FE919A}" name="Table1" displayName="Table1" ref="B13:H28" totalsRowShown="0" headerRowDxfId="4" dataDxfId="5">
  <autoFilter ref="B13:H28" xr:uid="{F2B8A70C-6E4A-4E67-B749-A5A9B0FE919A}"/>
  <tableColumns count="7">
    <tableColumn id="1" xr3:uid="{C14E7EBF-6E93-41F0-A802-49F1D57573CC}" name="Role ID" dataDxfId="8"/>
    <tableColumn id="2" xr3:uid="{BF8BEA55-1946-41D6-B523-96A6433DC76C}" name="Job Title" dataDxfId="7"/>
    <tableColumn id="3" xr3:uid="{E7740EC9-7E4D-4B72-90E6-5C0E1D537902}" name="Department" dataDxfId="6"/>
    <tableColumn id="4" xr3:uid="{5130DE77-9B75-49BD-B4EF-9BD2A45A5A2D}" name="No. of Positions" dataDxfId="3"/>
    <tableColumn id="5" xr3:uid="{C534EDBD-114E-4FB9-BF58-B65DB9BFE8E9}" name="Monthly Salary (per person)" dataDxfId="2"/>
    <tableColumn id="6" xr3:uid="{905A14CC-995D-4344-9FA8-9AD6938B41DE}" name="Monthly Total Salary" dataDxfId="1">
      <calculatedColumnFormula>IF(E14="","",E14*F14)</calculatedColumnFormula>
    </tableColumn>
    <tableColumn id="7" xr3:uid="{9A16837F-0B5F-42CA-91CE-5C7ED44FC8A9}" name="Annual Total Salary" dataDxfId="0">
      <calculatedColumnFormula>IF(G14="","",G14*12)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46D08-C1C5-422D-A0EE-B2C76E2EBC66}">
  <sheetPr>
    <pageSetUpPr fitToPage="1"/>
  </sheetPr>
  <dimension ref="B2:H38"/>
  <sheetViews>
    <sheetView showGridLines="0" tabSelected="1" workbookViewId="0">
      <selection activeCell="E39" sqref="E39"/>
    </sheetView>
  </sheetViews>
  <sheetFormatPr defaultRowHeight="15" x14ac:dyDescent="0.25"/>
  <cols>
    <col min="1" max="1" width="3.5703125" customWidth="1"/>
    <col min="2" max="2" width="17.7109375" customWidth="1"/>
    <col min="3" max="3" width="23.85546875" customWidth="1"/>
    <col min="4" max="4" width="18.7109375" customWidth="1"/>
    <col min="5" max="8" width="17.7109375" customWidth="1"/>
  </cols>
  <sheetData>
    <row r="2" spans="2:8" ht="26.25" thickBot="1" x14ac:dyDescent="0.3">
      <c r="B2" s="12" t="s">
        <v>22</v>
      </c>
      <c r="C2" s="12"/>
      <c r="D2" s="12"/>
      <c r="E2" s="12"/>
      <c r="F2" s="12"/>
      <c r="G2" s="12"/>
      <c r="H2" s="12"/>
    </row>
    <row r="3" spans="2:8" ht="17.25" thickTop="1" x14ac:dyDescent="0.3">
      <c r="B3" s="3"/>
      <c r="C3" s="3"/>
      <c r="D3" s="3"/>
      <c r="E3" s="3"/>
      <c r="F3" s="3"/>
      <c r="G3" s="3"/>
      <c r="H3" s="3"/>
    </row>
    <row r="4" spans="2:8" s="1" customFormat="1" ht="20.100000000000001" customHeight="1" x14ac:dyDescent="0.25">
      <c r="B4" s="7" t="s">
        <v>0</v>
      </c>
      <c r="C4" s="7"/>
      <c r="D4" s="7"/>
      <c r="E4" s="7"/>
      <c r="F4" s="9"/>
      <c r="G4" s="9"/>
      <c r="H4" s="9"/>
    </row>
    <row r="5" spans="2:8" s="1" customFormat="1" ht="20.100000000000001" customHeight="1" x14ac:dyDescent="0.25">
      <c r="B5" s="7" t="s">
        <v>1</v>
      </c>
      <c r="C5" s="7"/>
      <c r="D5" s="7"/>
      <c r="E5" s="7"/>
      <c r="F5" s="9"/>
      <c r="G5" s="9"/>
      <c r="H5" s="9"/>
    </row>
    <row r="6" spans="2:8" ht="9.9499999999999993" customHeight="1" x14ac:dyDescent="0.3">
      <c r="B6" s="5"/>
      <c r="C6" s="5"/>
      <c r="D6" s="5"/>
      <c r="E6" s="5"/>
      <c r="F6" s="3"/>
      <c r="G6" s="3"/>
      <c r="H6" s="3"/>
    </row>
    <row r="7" spans="2:8" ht="24.95" customHeight="1" x14ac:dyDescent="0.3">
      <c r="B7" s="10" t="s">
        <v>2</v>
      </c>
      <c r="C7" s="16" t="s">
        <v>3</v>
      </c>
      <c r="D7" s="16"/>
      <c r="E7" s="16"/>
      <c r="F7" s="3"/>
      <c r="G7" s="3"/>
      <c r="H7" s="3"/>
    </row>
    <row r="8" spans="2:8" ht="24.95" customHeight="1" x14ac:dyDescent="0.3">
      <c r="B8" s="10" t="s">
        <v>4</v>
      </c>
      <c r="C8" s="17">
        <f ca="1">TODAY()</f>
        <v>45772</v>
      </c>
      <c r="D8" s="17"/>
      <c r="E8" s="17"/>
      <c r="F8" s="3"/>
      <c r="G8" s="3"/>
      <c r="H8" s="3"/>
    </row>
    <row r="9" spans="2:8" ht="24.95" customHeight="1" x14ac:dyDescent="0.3">
      <c r="B9" s="10" t="s">
        <v>5</v>
      </c>
      <c r="C9" s="18" t="s">
        <v>6</v>
      </c>
      <c r="D9" s="18"/>
      <c r="E9" s="18"/>
      <c r="F9" s="15" t="s">
        <v>28</v>
      </c>
      <c r="G9" s="15"/>
      <c r="H9" s="19">
        <v>6</v>
      </c>
    </row>
    <row r="10" spans="2:8" ht="24.95" customHeight="1" x14ac:dyDescent="0.3">
      <c r="C10" s="8"/>
      <c r="D10" s="8"/>
      <c r="E10" s="8"/>
      <c r="F10" s="3"/>
      <c r="G10" s="3"/>
      <c r="H10" s="3"/>
    </row>
    <row r="11" spans="2:8" ht="19.5" x14ac:dyDescent="0.25">
      <c r="B11" s="11" t="s">
        <v>23</v>
      </c>
      <c r="C11" s="11"/>
      <c r="D11" s="11"/>
      <c r="E11" s="11"/>
      <c r="F11" s="11"/>
      <c r="G11" s="11"/>
      <c r="H11" s="11"/>
    </row>
    <row r="12" spans="2:8" ht="16.5" x14ac:dyDescent="0.3">
      <c r="B12" s="3"/>
      <c r="C12" s="3"/>
      <c r="D12" s="3"/>
      <c r="E12" s="3"/>
      <c r="F12" s="3"/>
      <c r="G12" s="3"/>
      <c r="H12" s="3"/>
    </row>
    <row r="13" spans="2:8" ht="35.1" customHeight="1" x14ac:dyDescent="0.25">
      <c r="B13" s="4" t="s">
        <v>7</v>
      </c>
      <c r="C13" s="4" t="s">
        <v>8</v>
      </c>
      <c r="D13" s="4" t="s">
        <v>9</v>
      </c>
      <c r="E13" s="4" t="s">
        <v>10</v>
      </c>
      <c r="F13" s="4" t="s">
        <v>11</v>
      </c>
      <c r="G13" s="4" t="s">
        <v>12</v>
      </c>
      <c r="H13" s="4" t="s">
        <v>13</v>
      </c>
    </row>
    <row r="14" spans="2:8" ht="35.1" customHeight="1" x14ac:dyDescent="0.25">
      <c r="B14" s="5">
        <v>1</v>
      </c>
      <c r="C14" s="5" t="s">
        <v>14</v>
      </c>
      <c r="D14" s="5" t="s">
        <v>15</v>
      </c>
      <c r="E14" s="5">
        <v>1</v>
      </c>
      <c r="F14" s="13">
        <v>35000</v>
      </c>
      <c r="G14" s="13">
        <f>IF(E14="","",E14*F14)</f>
        <v>35000</v>
      </c>
      <c r="H14" s="13">
        <f>IF(G14="","",G14*12)</f>
        <v>420000</v>
      </c>
    </row>
    <row r="15" spans="2:8" ht="35.1" customHeight="1" x14ac:dyDescent="0.25">
      <c r="B15" s="5">
        <v>2</v>
      </c>
      <c r="C15" s="5" t="s">
        <v>16</v>
      </c>
      <c r="D15" s="5" t="s">
        <v>17</v>
      </c>
      <c r="E15" s="5">
        <v>2</v>
      </c>
      <c r="F15" s="13">
        <v>20000</v>
      </c>
      <c r="G15" s="13">
        <f t="shared" ref="G15:G28" si="0">IF(E15="","",E15*F15)</f>
        <v>40000</v>
      </c>
      <c r="H15" s="13">
        <f t="shared" ref="H15:H28" si="1">IF(G15="","",G15*12)</f>
        <v>480000</v>
      </c>
    </row>
    <row r="16" spans="2:8" ht="35.1" customHeight="1" x14ac:dyDescent="0.25">
      <c r="B16" s="5">
        <v>3</v>
      </c>
      <c r="C16" s="5" t="s">
        <v>18</v>
      </c>
      <c r="D16" s="5" t="s">
        <v>19</v>
      </c>
      <c r="E16" s="5">
        <v>2</v>
      </c>
      <c r="F16" s="13">
        <v>25000</v>
      </c>
      <c r="G16" s="13">
        <f t="shared" si="0"/>
        <v>50000</v>
      </c>
      <c r="H16" s="13">
        <f t="shared" si="1"/>
        <v>600000</v>
      </c>
    </row>
    <row r="17" spans="2:8" ht="35.1" customHeight="1" x14ac:dyDescent="0.25">
      <c r="B17" s="5">
        <v>4</v>
      </c>
      <c r="C17" s="5" t="s">
        <v>20</v>
      </c>
      <c r="D17" s="5" t="s">
        <v>21</v>
      </c>
      <c r="E17" s="5">
        <v>1</v>
      </c>
      <c r="F17" s="13">
        <v>18000</v>
      </c>
      <c r="G17" s="13">
        <f t="shared" si="0"/>
        <v>18000</v>
      </c>
      <c r="H17" s="13">
        <f t="shared" si="1"/>
        <v>216000</v>
      </c>
    </row>
    <row r="18" spans="2:8" ht="35.1" customHeight="1" x14ac:dyDescent="0.25">
      <c r="B18" s="5"/>
      <c r="C18" s="5"/>
      <c r="D18" s="5"/>
      <c r="E18" s="5"/>
      <c r="F18" s="13"/>
      <c r="G18" s="13" t="str">
        <f t="shared" ref="G18:G21" si="2">IF(E18="","",E18*F18)</f>
        <v/>
      </c>
      <c r="H18" s="13" t="str">
        <f t="shared" ref="H18:H21" si="3">IF(G18="","",G18*12)</f>
        <v/>
      </c>
    </row>
    <row r="19" spans="2:8" ht="35.1" customHeight="1" x14ac:dyDescent="0.25">
      <c r="B19" s="5"/>
      <c r="C19" s="5"/>
      <c r="D19" s="5"/>
      <c r="E19" s="5"/>
      <c r="F19" s="13"/>
      <c r="G19" s="13" t="str">
        <f t="shared" si="2"/>
        <v/>
      </c>
      <c r="H19" s="13" t="str">
        <f t="shared" si="3"/>
        <v/>
      </c>
    </row>
    <row r="20" spans="2:8" ht="35.1" customHeight="1" x14ac:dyDescent="0.25">
      <c r="B20" s="5"/>
      <c r="C20" s="5"/>
      <c r="D20" s="5"/>
      <c r="E20" s="5"/>
      <c r="F20" s="13"/>
      <c r="G20" s="13" t="str">
        <f t="shared" si="2"/>
        <v/>
      </c>
      <c r="H20" s="13" t="str">
        <f t="shared" si="3"/>
        <v/>
      </c>
    </row>
    <row r="21" spans="2:8" ht="35.1" customHeight="1" x14ac:dyDescent="0.25">
      <c r="B21" s="5"/>
      <c r="C21" s="5"/>
      <c r="D21" s="5"/>
      <c r="E21" s="5"/>
      <c r="F21" s="13"/>
      <c r="G21" s="13" t="str">
        <f t="shared" si="2"/>
        <v/>
      </c>
      <c r="H21" s="13" t="str">
        <f t="shared" si="3"/>
        <v/>
      </c>
    </row>
    <row r="22" spans="2:8" ht="35.1" customHeight="1" x14ac:dyDescent="0.25">
      <c r="B22" s="5"/>
      <c r="C22" s="5"/>
      <c r="D22" s="5"/>
      <c r="E22" s="5"/>
      <c r="F22" s="13"/>
      <c r="G22" s="13" t="str">
        <f t="shared" ref="G22:G23" si="4">IF(E22="","",E22*F22)</f>
        <v/>
      </c>
      <c r="H22" s="13" t="str">
        <f t="shared" ref="H22:H23" si="5">IF(G22="","",G22*12)</f>
        <v/>
      </c>
    </row>
    <row r="23" spans="2:8" ht="35.1" customHeight="1" x14ac:dyDescent="0.25">
      <c r="B23" s="5"/>
      <c r="C23" s="5"/>
      <c r="D23" s="5"/>
      <c r="E23" s="5"/>
      <c r="F23" s="13"/>
      <c r="G23" s="13" t="str">
        <f t="shared" si="4"/>
        <v/>
      </c>
      <c r="H23" s="13" t="str">
        <f t="shared" si="5"/>
        <v/>
      </c>
    </row>
    <row r="24" spans="2:8" ht="35.1" customHeight="1" x14ac:dyDescent="0.25">
      <c r="B24" s="5"/>
      <c r="C24" s="5"/>
      <c r="D24" s="5"/>
      <c r="E24" s="5"/>
      <c r="F24" s="13"/>
      <c r="G24" s="13" t="str">
        <f>IF(E24="","",E24*F24)</f>
        <v/>
      </c>
      <c r="H24" s="13" t="str">
        <f>IF(G24="","",G24*12)</f>
        <v/>
      </c>
    </row>
    <row r="25" spans="2:8" ht="35.1" customHeight="1" x14ac:dyDescent="0.25">
      <c r="B25" s="5"/>
      <c r="C25" s="5"/>
      <c r="D25" s="5"/>
      <c r="E25" s="5"/>
      <c r="F25" s="13"/>
      <c r="G25" s="13" t="str">
        <f>IF(E25="","",E25*F25)</f>
        <v/>
      </c>
      <c r="H25" s="13" t="str">
        <f>IF(G25="","",G25*12)</f>
        <v/>
      </c>
    </row>
    <row r="26" spans="2:8" ht="35.1" customHeight="1" x14ac:dyDescent="0.25">
      <c r="B26" s="5"/>
      <c r="C26" s="5"/>
      <c r="D26" s="5"/>
      <c r="E26" s="5"/>
      <c r="F26" s="13"/>
      <c r="G26" s="13" t="str">
        <f>IF(E26="","",E26*F26)</f>
        <v/>
      </c>
      <c r="H26" s="13" t="str">
        <f>IF(G26="","",G26*12)</f>
        <v/>
      </c>
    </row>
    <row r="27" spans="2:8" ht="35.1" customHeight="1" x14ac:dyDescent="0.25">
      <c r="B27" s="5"/>
      <c r="C27" s="5"/>
      <c r="D27" s="5"/>
      <c r="E27" s="5"/>
      <c r="F27" s="13"/>
      <c r="G27" s="13" t="str">
        <f>IF(E27="","",E27*F27)</f>
        <v/>
      </c>
      <c r="H27" s="13" t="str">
        <f>IF(G27="","",G27*12)</f>
        <v/>
      </c>
    </row>
    <row r="28" spans="2:8" ht="35.1" customHeight="1" x14ac:dyDescent="0.25">
      <c r="B28" s="5"/>
      <c r="C28" s="5"/>
      <c r="D28" s="5"/>
      <c r="E28" s="5"/>
      <c r="F28" s="13"/>
      <c r="G28" s="13" t="str">
        <f t="shared" si="0"/>
        <v/>
      </c>
      <c r="H28" s="13" t="str">
        <f t="shared" si="1"/>
        <v/>
      </c>
    </row>
    <row r="29" spans="2:8" ht="16.5" x14ac:dyDescent="0.25">
      <c r="B29" s="5"/>
      <c r="C29" s="5"/>
      <c r="D29" s="5"/>
      <c r="E29" s="5"/>
      <c r="F29" s="6"/>
      <c r="G29" s="5"/>
      <c r="H29" s="5"/>
    </row>
    <row r="30" spans="2:8" ht="35.1" customHeight="1" x14ac:dyDescent="0.25">
      <c r="B30" s="20" t="s">
        <v>29</v>
      </c>
      <c r="C30" s="20"/>
      <c r="D30" s="5"/>
      <c r="E30" s="5">
        <f>SUM(Table1[No. of Positions])</f>
        <v>6</v>
      </c>
      <c r="F30" s="5"/>
      <c r="G30" s="13">
        <f>SUM(Table1[Monthly Total Salary])</f>
        <v>143000</v>
      </c>
      <c r="H30" s="13">
        <f>SUM(Table1[Annual Total Salary])</f>
        <v>1716000</v>
      </c>
    </row>
    <row r="31" spans="2:8" ht="16.5" x14ac:dyDescent="0.3">
      <c r="B31" s="3"/>
      <c r="C31" s="3"/>
      <c r="D31" s="3"/>
      <c r="E31" s="3"/>
      <c r="F31" s="3"/>
      <c r="G31" s="3"/>
      <c r="H31" s="3"/>
    </row>
    <row r="32" spans="2:8" ht="16.5" x14ac:dyDescent="0.3">
      <c r="B32" s="3"/>
      <c r="C32" s="3"/>
      <c r="D32" s="3"/>
      <c r="E32" s="3"/>
      <c r="F32" s="3"/>
      <c r="G32" s="3"/>
      <c r="H32" s="3"/>
    </row>
    <row r="33" spans="2:8" ht="18" x14ac:dyDescent="0.3">
      <c r="B33" s="2" t="s">
        <v>24</v>
      </c>
      <c r="C33" s="3"/>
      <c r="D33" s="3"/>
      <c r="E33" s="3"/>
      <c r="F33" s="3"/>
      <c r="G33" s="3"/>
      <c r="H33" s="3"/>
    </row>
    <row r="34" spans="2:8" x14ac:dyDescent="0.25">
      <c r="B34" s="1"/>
    </row>
    <row r="35" spans="2:8" x14ac:dyDescent="0.25">
      <c r="B35" s="14" t="s">
        <v>25</v>
      </c>
      <c r="C35" s="14"/>
      <c r="D35" s="14"/>
      <c r="E35" s="14"/>
      <c r="F35" s="14"/>
      <c r="G35" s="14"/>
      <c r="H35" s="14"/>
    </row>
    <row r="36" spans="2:8" x14ac:dyDescent="0.25">
      <c r="B36" s="14" t="s">
        <v>26</v>
      </c>
      <c r="C36" s="14"/>
      <c r="D36" s="14"/>
      <c r="E36" s="14"/>
      <c r="F36" s="14"/>
      <c r="G36" s="14"/>
      <c r="H36" s="14"/>
    </row>
    <row r="37" spans="2:8" x14ac:dyDescent="0.25">
      <c r="B37" s="14" t="s">
        <v>27</v>
      </c>
      <c r="C37" s="14"/>
      <c r="D37" s="14"/>
      <c r="E37" s="14"/>
      <c r="F37" s="14"/>
      <c r="G37" s="14"/>
      <c r="H37" s="14"/>
    </row>
    <row r="38" spans="2:8" x14ac:dyDescent="0.25">
      <c r="B38" s="21" t="s">
        <v>30</v>
      </c>
    </row>
  </sheetData>
  <mergeCells count="12">
    <mergeCell ref="B37:H37"/>
    <mergeCell ref="F9:G9"/>
    <mergeCell ref="B30:C30"/>
    <mergeCell ref="B11:H11"/>
    <mergeCell ref="B35:H35"/>
    <mergeCell ref="B36:H36"/>
    <mergeCell ref="B2:H2"/>
    <mergeCell ref="B4:E4"/>
    <mergeCell ref="B5:E5"/>
    <mergeCell ref="C7:E7"/>
    <mergeCell ref="C8:E8"/>
    <mergeCell ref="C9:E9"/>
  </mergeCells>
  <pageMargins left="0.25" right="0.25" top="0.5" bottom="0.5" header="0.3" footer="0.3"/>
  <pageSetup scale="75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ok</cp:lastModifiedBy>
  <cp:lastPrinted>2025-04-25T11:46:11Z</cp:lastPrinted>
  <dcterms:created xsi:type="dcterms:W3CDTF">2025-04-25T11:37:25Z</dcterms:created>
  <dcterms:modified xsi:type="dcterms:W3CDTF">2025-04-25T11:47:12Z</dcterms:modified>
</cp:coreProperties>
</file>