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9010" windowHeight="12510"/>
  </bookViews>
  <sheets>
    <sheet name="Aid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L17" i="1"/>
  <c r="J16" i="1"/>
  <c r="L16" i="1"/>
  <c r="L8" i="1"/>
  <c r="L9" i="1"/>
  <c r="L10" i="1"/>
  <c r="L11" i="1"/>
  <c r="L12" i="1"/>
  <c r="L13" i="1"/>
  <c r="L14" i="1"/>
  <c r="L15" i="1"/>
  <c r="L18" i="1"/>
  <c r="I4" i="1"/>
  <c r="F4" i="1"/>
  <c r="H20" i="1"/>
  <c r="G20" i="1"/>
  <c r="J9" i="1"/>
  <c r="J10" i="1"/>
  <c r="J11" i="1"/>
  <c r="J12" i="1"/>
  <c r="J13" i="1"/>
  <c r="J14" i="1"/>
  <c r="J15" i="1"/>
  <c r="J18" i="1"/>
  <c r="J8" i="1"/>
  <c r="J20" i="1" l="1"/>
</calcChain>
</file>

<file path=xl/sharedStrings.xml><?xml version="1.0" encoding="utf-8"?>
<sst xmlns="http://schemas.openxmlformats.org/spreadsheetml/2006/main" count="34" uniqueCount="33">
  <si>
    <t>Scholarship and Financial Aid Tracker</t>
  </si>
  <si>
    <t>Application ID</t>
  </si>
  <si>
    <t>Student Name</t>
  </si>
  <si>
    <t>Scholarship Name</t>
  </si>
  <si>
    <t>Application Date</t>
  </si>
  <si>
    <t>Status</t>
  </si>
  <si>
    <t>Award Amount</t>
  </si>
  <si>
    <t>Disbursed Amount</t>
  </si>
  <si>
    <t>Disbursement Date</t>
  </si>
  <si>
    <t>Remaining Balance</t>
  </si>
  <si>
    <t>Notes</t>
  </si>
  <si>
    <t>John Doe</t>
  </si>
  <si>
    <t>Academic Excellence Fund</t>
  </si>
  <si>
    <t>Awarded</t>
  </si>
  <si>
    <t>First installment</t>
  </si>
  <si>
    <t>Jane Smith</t>
  </si>
  <si>
    <t>Leadership Grant</t>
  </si>
  <si>
    <t>Pending Review</t>
  </si>
  <si>
    <t>Follow up needed</t>
  </si>
  <si>
    <t>Emily Brown</t>
  </si>
  <si>
    <t>Sports Achievement Award</t>
  </si>
  <si>
    <t>Denied</t>
  </si>
  <si>
    <t>Application rejected</t>
  </si>
  <si>
    <t>Alex Johnson</t>
  </si>
  <si>
    <t>Need-Based Scholarship</t>
  </si>
  <si>
    <t>Fully disbursed</t>
  </si>
  <si>
    <t>Totals:</t>
  </si>
  <si>
    <t>[Text Field]</t>
  </si>
  <si>
    <t>[Text Filed Space]</t>
  </si>
  <si>
    <t>Total Award Amount:</t>
  </si>
  <si>
    <t>No. of applicants awarded scholarship:</t>
  </si>
  <si>
    <t>Next Disbursement Date</t>
  </si>
  <si>
    <t>Days Until Next Disbursement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</si>
</sst>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2"/>
      <color theme="0"/>
      <name val="Arial"/>
      <family val="2"/>
    </font>
    <font>
      <sz val="11"/>
      <color theme="1"/>
      <name val="Arial"/>
    </font>
    <font>
      <b/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/>
    <xf numFmtId="170" fontId="2" fillId="0" borderId="0" xfId="0" applyNumberFormat="1" applyFont="1"/>
    <xf numFmtId="0" fontId="3" fillId="0" borderId="0" xfId="0" applyFont="1" applyAlignment="1">
      <alignment vertical="center"/>
    </xf>
    <xf numFmtId="170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/>
    </xf>
    <xf numFmtId="0" fontId="5" fillId="2" borderId="0" xfId="0" applyFont="1" applyFill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center" wrapText="1"/>
    </xf>
    <xf numFmtId="0" fontId="0" fillId="0" borderId="1" xfId="0" applyBorder="1"/>
  </cellXfs>
  <cellStyles count="1">
    <cellStyle name="Normal" xfId="0" builtinId="0"/>
  </cellStyles>
  <dxfs count="15">
    <dxf>
      <fill>
        <patternFill>
          <bgColor rgb="FFFFE2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M18" totalsRowShown="0" headerRowDxfId="6" dataDxfId="5">
  <autoFilter ref="B7:M18"/>
  <tableColumns count="12">
    <tableColumn id="1" name="Application ID" dataDxfId="14"/>
    <tableColumn id="2" name="Student Name" dataDxfId="13"/>
    <tableColumn id="3" name="Scholarship Name" dataDxfId="12"/>
    <tableColumn id="4" name="Application Date" dataDxfId="11"/>
    <tableColumn id="5" name="Status" dataDxfId="10"/>
    <tableColumn id="6" name="Award Amount" dataDxfId="9"/>
    <tableColumn id="7" name="Disbursed Amount" dataDxfId="8"/>
    <tableColumn id="8" name="Disbursement Date" dataDxfId="7"/>
    <tableColumn id="9" name="Remaining Balance" dataDxfId="4">
      <calculatedColumnFormula>IF(G8="","",G8-H8)</calculatedColumnFormula>
    </tableColumn>
    <tableColumn id="11" name="Next Disbursement Date" dataDxfId="3"/>
    <tableColumn id="12" name="Days Until Next Disbursement" dataDxfId="1">
      <calculatedColumnFormula>IF(K8&lt;&gt;"", DATEDIF(TODAY(), K8, "d"), "N/A")</calculatedColumnFormula>
    </tableColumn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1"/>
  <sheetViews>
    <sheetView showGridLines="0" tabSelected="1" workbookViewId="0">
      <selection activeCell="C48" sqref="C48"/>
    </sheetView>
  </sheetViews>
  <sheetFormatPr defaultRowHeight="15" x14ac:dyDescent="0.25"/>
  <cols>
    <col min="1" max="1" width="3" customWidth="1"/>
    <col min="2" max="3" width="20.7109375" customWidth="1"/>
    <col min="4" max="4" width="30.7109375" customWidth="1"/>
    <col min="5" max="11" width="20.7109375" customWidth="1"/>
    <col min="12" max="12" width="18" customWidth="1"/>
    <col min="13" max="13" width="29.28515625" customWidth="1"/>
  </cols>
  <sheetData>
    <row r="1" spans="2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39.75" customHeight="1" x14ac:dyDescent="0.25">
      <c r="B2" s="22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2:13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2:13" s="1" customFormat="1" ht="24.95" customHeight="1" x14ac:dyDescent="0.25">
      <c r="B4" s="5" t="s">
        <v>27</v>
      </c>
      <c r="C4" s="6" t="s">
        <v>28</v>
      </c>
      <c r="D4" s="6"/>
      <c r="E4" s="5" t="s">
        <v>29</v>
      </c>
      <c r="F4" s="17">
        <f>SUMIF(F8:F18, "Awarded", G8:G18)</f>
        <v>8000</v>
      </c>
      <c r="G4" s="18" t="s">
        <v>30</v>
      </c>
      <c r="H4" s="18"/>
      <c r="I4" s="19">
        <f>COUNTIF(F8:F18, "Awarded")</f>
        <v>2</v>
      </c>
      <c r="J4" s="5"/>
      <c r="K4" s="5"/>
      <c r="L4" s="5"/>
      <c r="M4" s="5"/>
    </row>
    <row r="5" spans="2:13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2:13" ht="32.1" customHeight="1" x14ac:dyDescent="0.25"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7" t="s">
        <v>6</v>
      </c>
      <c r="H7" s="7" t="s">
        <v>7</v>
      </c>
      <c r="I7" s="7" t="s">
        <v>8</v>
      </c>
      <c r="J7" s="7" t="s">
        <v>9</v>
      </c>
      <c r="K7" s="7" t="s">
        <v>31</v>
      </c>
      <c r="L7" s="7" t="s">
        <v>32</v>
      </c>
      <c r="M7" s="7" t="s">
        <v>10</v>
      </c>
    </row>
    <row r="8" spans="2:13" ht="32.1" customHeight="1" x14ac:dyDescent="0.25">
      <c r="B8" s="8">
        <v>1</v>
      </c>
      <c r="C8" s="8" t="s">
        <v>11</v>
      </c>
      <c r="D8" s="8" t="s">
        <v>12</v>
      </c>
      <c r="E8" s="9">
        <v>45306</v>
      </c>
      <c r="F8" s="8" t="s">
        <v>13</v>
      </c>
      <c r="G8" s="10">
        <v>5000</v>
      </c>
      <c r="H8" s="10">
        <v>2500</v>
      </c>
      <c r="I8" s="9">
        <v>45352</v>
      </c>
      <c r="J8" s="11">
        <f t="shared" ref="J8:J18" si="0">IF(G8="","",G8-H8)</f>
        <v>2500</v>
      </c>
      <c r="K8" s="9">
        <v>45778</v>
      </c>
      <c r="L8" s="20">
        <f t="shared" ref="L8:L18" ca="1" si="1">IF(K8&lt;&gt;"", DATEDIF(TODAY(), K8, "d"), "N/A")</f>
        <v>122</v>
      </c>
      <c r="M8" s="8" t="s">
        <v>14</v>
      </c>
    </row>
    <row r="9" spans="2:13" ht="32.1" customHeight="1" x14ac:dyDescent="0.25">
      <c r="B9" s="8">
        <v>2</v>
      </c>
      <c r="C9" s="8" t="s">
        <v>15</v>
      </c>
      <c r="D9" s="8" t="s">
        <v>16</v>
      </c>
      <c r="E9" s="9">
        <v>45332</v>
      </c>
      <c r="F9" s="8" t="s">
        <v>17</v>
      </c>
      <c r="G9" s="10">
        <v>0</v>
      </c>
      <c r="H9" s="10">
        <v>0</v>
      </c>
      <c r="I9" s="8"/>
      <c r="J9" s="11">
        <f t="shared" si="0"/>
        <v>0</v>
      </c>
      <c r="K9" s="9"/>
      <c r="L9" s="20" t="str">
        <f t="shared" ca="1" si="1"/>
        <v>N/A</v>
      </c>
      <c r="M9" s="8" t="s">
        <v>18</v>
      </c>
    </row>
    <row r="10" spans="2:13" ht="32.1" customHeight="1" x14ac:dyDescent="0.25">
      <c r="B10" s="8">
        <v>3</v>
      </c>
      <c r="C10" s="8" t="s">
        <v>19</v>
      </c>
      <c r="D10" s="8" t="s">
        <v>20</v>
      </c>
      <c r="E10" s="9">
        <v>45311</v>
      </c>
      <c r="F10" s="8" t="s">
        <v>21</v>
      </c>
      <c r="G10" s="10">
        <v>0</v>
      </c>
      <c r="H10" s="10">
        <v>0</v>
      </c>
      <c r="I10" s="8"/>
      <c r="J10" s="11">
        <f t="shared" si="0"/>
        <v>0</v>
      </c>
      <c r="K10" s="9"/>
      <c r="L10" s="20" t="str">
        <f t="shared" ca="1" si="1"/>
        <v>N/A</v>
      </c>
      <c r="M10" s="8" t="s">
        <v>22</v>
      </c>
    </row>
    <row r="11" spans="2:13" ht="32.1" customHeight="1" x14ac:dyDescent="0.25">
      <c r="B11" s="8">
        <v>4</v>
      </c>
      <c r="C11" s="8" t="s">
        <v>23</v>
      </c>
      <c r="D11" s="8" t="s">
        <v>24</v>
      </c>
      <c r="E11" s="9">
        <v>45316</v>
      </c>
      <c r="F11" s="8" t="s">
        <v>13</v>
      </c>
      <c r="G11" s="10">
        <v>3000</v>
      </c>
      <c r="H11" s="10">
        <v>2000</v>
      </c>
      <c r="I11" s="9">
        <v>45337</v>
      </c>
      <c r="J11" s="11">
        <f t="shared" si="0"/>
        <v>1000</v>
      </c>
      <c r="K11" s="9">
        <v>45682</v>
      </c>
      <c r="L11" s="20">
        <f t="shared" ca="1" si="1"/>
        <v>26</v>
      </c>
      <c r="M11" s="8" t="s">
        <v>25</v>
      </c>
    </row>
    <row r="12" spans="2:13" ht="32.1" customHeight="1" x14ac:dyDescent="0.25">
      <c r="B12" s="4"/>
      <c r="C12" s="4"/>
      <c r="D12" s="4"/>
      <c r="E12" s="4"/>
      <c r="F12" s="8"/>
      <c r="G12" s="12"/>
      <c r="H12" s="12"/>
      <c r="I12" s="4"/>
      <c r="J12" s="11" t="str">
        <f t="shared" si="0"/>
        <v/>
      </c>
      <c r="K12" s="9"/>
      <c r="L12" s="20" t="str">
        <f t="shared" ca="1" si="1"/>
        <v>N/A</v>
      </c>
      <c r="M12" s="4"/>
    </row>
    <row r="13" spans="2:13" ht="32.1" customHeight="1" x14ac:dyDescent="0.25">
      <c r="B13" s="4"/>
      <c r="C13" s="4"/>
      <c r="D13" s="4"/>
      <c r="E13" s="4"/>
      <c r="F13" s="8"/>
      <c r="G13" s="12"/>
      <c r="H13" s="12"/>
      <c r="I13" s="4"/>
      <c r="J13" s="11" t="str">
        <f t="shared" si="0"/>
        <v/>
      </c>
      <c r="K13" s="9"/>
      <c r="L13" s="20" t="str">
        <f t="shared" ca="1" si="1"/>
        <v>N/A</v>
      </c>
      <c r="M13" s="4"/>
    </row>
    <row r="14" spans="2:13" ht="32.1" customHeight="1" x14ac:dyDescent="0.25">
      <c r="B14" s="13"/>
      <c r="C14" s="4"/>
      <c r="D14" s="4"/>
      <c r="E14" s="4"/>
      <c r="F14" s="8"/>
      <c r="G14" s="12"/>
      <c r="H14" s="12"/>
      <c r="I14" s="4"/>
      <c r="J14" s="11" t="str">
        <f t="shared" si="0"/>
        <v/>
      </c>
      <c r="K14" s="9"/>
      <c r="L14" s="20" t="str">
        <f t="shared" ca="1" si="1"/>
        <v>N/A</v>
      </c>
      <c r="M14" s="4"/>
    </row>
    <row r="15" spans="2:13" ht="32.1" customHeight="1" x14ac:dyDescent="0.25">
      <c r="B15" s="14"/>
      <c r="C15" s="14"/>
      <c r="D15" s="14"/>
      <c r="E15" s="14"/>
      <c r="F15" s="8"/>
      <c r="G15" s="15"/>
      <c r="H15" s="15"/>
      <c r="I15" s="14"/>
      <c r="J15" s="11" t="str">
        <f t="shared" si="0"/>
        <v/>
      </c>
      <c r="K15" s="9"/>
      <c r="L15" s="20" t="str">
        <f t="shared" ca="1" si="1"/>
        <v>N/A</v>
      </c>
      <c r="M15" s="14"/>
    </row>
    <row r="16" spans="2:13" ht="32.1" customHeight="1" x14ac:dyDescent="0.25">
      <c r="B16" s="14"/>
      <c r="C16" s="4"/>
      <c r="D16" s="4"/>
      <c r="E16" s="4"/>
      <c r="F16" s="4"/>
      <c r="G16" s="12"/>
      <c r="H16" s="12"/>
      <c r="I16" s="4"/>
      <c r="J16" s="21" t="str">
        <f>IF(G16="","",G16-H16)</f>
        <v/>
      </c>
      <c r="K16" s="9"/>
      <c r="L16" s="20" t="str">
        <f ca="1">IF(K16&lt;&gt;"", DATEDIF(TODAY(), K16, "d"), "N/A")</f>
        <v>N/A</v>
      </c>
      <c r="M16" s="4"/>
    </row>
    <row r="17" spans="2:13" ht="32.1" customHeight="1" x14ac:dyDescent="0.25">
      <c r="B17" s="23"/>
      <c r="C17" s="24"/>
      <c r="D17" s="24"/>
      <c r="E17" s="24"/>
      <c r="F17" s="24"/>
      <c r="G17" s="25"/>
      <c r="H17" s="25"/>
      <c r="I17" s="24"/>
      <c r="J17" s="26" t="str">
        <f>IF(G17="","",G17-H17)</f>
        <v/>
      </c>
      <c r="K17" s="27"/>
      <c r="L17" s="28" t="str">
        <f ca="1">IF(K17&lt;&gt;"", DATEDIF(TODAY(), K17, "d"), "N/A")</f>
        <v>N/A</v>
      </c>
      <c r="M17" s="24"/>
    </row>
    <row r="18" spans="2:13" ht="32.1" customHeight="1" x14ac:dyDescent="0.25">
      <c r="B18" s="14"/>
      <c r="C18" s="14"/>
      <c r="D18" s="14"/>
      <c r="E18" s="14"/>
      <c r="F18" s="8"/>
      <c r="G18" s="15"/>
      <c r="H18" s="15"/>
      <c r="I18" s="14"/>
      <c r="J18" s="11" t="str">
        <f t="shared" si="0"/>
        <v/>
      </c>
      <c r="K18" s="9"/>
      <c r="L18" s="20" t="str">
        <f t="shared" ca="1" si="1"/>
        <v>N/A</v>
      </c>
      <c r="M18" s="14"/>
    </row>
    <row r="19" spans="2:13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2:13" s="3" customFormat="1" ht="24.95" customHeight="1" x14ac:dyDescent="0.25">
      <c r="B20" s="16"/>
      <c r="C20" s="16"/>
      <c r="D20" s="16"/>
      <c r="E20" s="16"/>
      <c r="F20" s="16" t="s">
        <v>26</v>
      </c>
      <c r="G20" s="17">
        <f>SUM(Table1[Award Amount])</f>
        <v>8000</v>
      </c>
      <c r="H20" s="17">
        <f>SUM(Table1[Disbursed Amount])</f>
        <v>4500</v>
      </c>
      <c r="I20" s="16"/>
      <c r="J20" s="17">
        <f>SUM(Table1[Remaining Balance])</f>
        <v>3500</v>
      </c>
      <c r="K20" s="17"/>
      <c r="L20" s="17"/>
      <c r="M20" s="16"/>
    </row>
    <row r="21" spans="2:13" ht="15.75" thickBot="1" x14ac:dyDescent="0.3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</sheetData>
  <mergeCells count="3">
    <mergeCell ref="B2:M2"/>
    <mergeCell ref="C4:D4"/>
    <mergeCell ref="G4:H4"/>
  </mergeCells>
  <conditionalFormatting sqref="F8:F18">
    <cfRule type="containsText" dxfId="0" priority="1" operator="containsText" text="Pending Review">
      <formula>NOT(ISERROR(SEARCH("Pending Review",F8)))</formula>
    </cfRule>
  </conditionalFormatting>
  <dataValidations count="10">
    <dataValidation allowBlank="1" showInputMessage="1" showErrorMessage="1" prompt="Scholarship and Financial Aid Tracker with columns, sample entries, and Excel formulas for tracking applications, awards, and recipients effectively." sqref="B2"/>
    <dataValidation type="list" allowBlank="1" showInputMessage="1" showErrorMessage="1" sqref="F8:F18">
      <formula1>"Awarded, Pending Review, Denied"</formula1>
    </dataValidation>
    <dataValidation allowBlank="1" showInputMessage="1" showErrorMessage="1" prompt="Unique identifier for each application." sqref="B7"/>
    <dataValidation allowBlank="1" showInputMessage="1" showErrorMessage="1" prompt="Name of the student applying for the scholarship." sqref="C7"/>
    <dataValidation allowBlank="1" showInputMessage="1" showErrorMessage="1" prompt="Name of the scholarship or financial aid program." sqref="D7"/>
    <dataValidation allowBlank="1" showInputMessage="1" showErrorMessage="1" prompt="The date the student submitted the application." sqref="E7"/>
    <dataValidation allowBlank="1" showInputMessage="1" showErrorMessage="1" prompt="Current status of the application (e.g., Pending Review, Awarded, Denied)." sqref="F7"/>
    <dataValidation allowBlank="1" showInputMessage="1" showErrorMessage="1" prompt="Total amount of scholarship awarded (if applicable)." sqref="G7"/>
    <dataValidation allowBlank="1" showInputMessage="1" showErrorMessage="1" prompt="Amount of funds disbursed to the student." sqref="H7"/>
    <dataValidation allowBlank="1" showInputMessage="1" showErrorMessage="1" prompt="The date when the funds were disbursed." sqref="I7 M7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Aid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2024-12-30T13:29:52Z</dcterms:created>
  <dcterms:modified xsi:type="dcterms:W3CDTF">2024-12-30T13:57:07Z</dcterms:modified>
</cp:coreProperties>
</file>