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uple Challeng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/>
  <c r="G33" i="1"/>
  <c r="F33" i="1"/>
  <c r="G32" i="1"/>
  <c r="F32" i="1"/>
  <c r="E32" i="1"/>
  <c r="E33" i="1"/>
  <c r="G31" i="1"/>
  <c r="F31" i="1"/>
  <c r="G30" i="1"/>
  <c r="F30" i="1"/>
  <c r="E30" i="1"/>
  <c r="E31" i="1"/>
  <c r="G29" i="1"/>
  <c r="F29" i="1"/>
  <c r="G28" i="1"/>
  <c r="F28" i="1"/>
  <c r="E28" i="1"/>
  <c r="E29" i="1"/>
  <c r="G27" i="1"/>
  <c r="F27" i="1"/>
  <c r="G26" i="1"/>
  <c r="F26" i="1"/>
  <c r="E26" i="1"/>
  <c r="E27" i="1"/>
  <c r="C38" i="1"/>
  <c r="C37" i="1"/>
  <c r="G37" i="1"/>
  <c r="E20" i="1"/>
  <c r="E21" i="1"/>
  <c r="E22" i="1"/>
  <c r="E23" i="1"/>
  <c r="E24" i="1"/>
  <c r="E25" i="1"/>
  <c r="F12" i="1"/>
  <c r="F13" i="1"/>
  <c r="E18" i="1"/>
  <c r="F19" i="1"/>
  <c r="F18" i="1"/>
  <c r="F20" i="1"/>
  <c r="F21" i="1"/>
  <c r="G25" i="1"/>
  <c r="G23" i="1"/>
  <c r="G24" i="1"/>
  <c r="G22" i="1"/>
  <c r="E19" i="1"/>
  <c r="F25" i="1"/>
  <c r="F23" i="1"/>
  <c r="F24" i="1"/>
  <c r="F22" i="1"/>
  <c r="G21" i="1"/>
  <c r="G20" i="1"/>
  <c r="G19" i="1"/>
  <c r="G18" i="1"/>
  <c r="E38" i="1" l="1"/>
  <c r="F38" i="1" s="1"/>
  <c r="G38" i="1"/>
  <c r="E37" i="1"/>
  <c r="F37" i="1" s="1"/>
</calcChain>
</file>

<file path=xl/sharedStrings.xml><?xml version="1.0" encoding="utf-8"?>
<sst xmlns="http://schemas.openxmlformats.org/spreadsheetml/2006/main" count="69" uniqueCount="40">
  <si>
    <t>Challenge Name:</t>
  </si>
  <si>
    <t>[Insert Challenge Name]</t>
  </si>
  <si>
    <t>Participants:</t>
  </si>
  <si>
    <t>Start Date:</t>
  </si>
  <si>
    <t>[Insert Start Date]</t>
  </si>
  <si>
    <t>End Date:</t>
  </si>
  <si>
    <t>[Insert End Date]</t>
  </si>
  <si>
    <t>Challenge Duration:</t>
  </si>
  <si>
    <t>[Insert Duration, e.g., 8 weeks]</t>
  </si>
  <si>
    <t>Participant Information Table</t>
  </si>
  <si>
    <t>Participant Name</t>
  </si>
  <si>
    <t>Starting Weight (lbs)</t>
  </si>
  <si>
    <t>Goal Weight (lbs)</t>
  </si>
  <si>
    <t>Height (inches)</t>
  </si>
  <si>
    <t>BMI (Starting)</t>
  </si>
  <si>
    <t>John Doe</t>
  </si>
  <si>
    <t>Jane Smith</t>
  </si>
  <si>
    <t>Weekly Progress Table</t>
  </si>
  <si>
    <t>Week #</t>
  </si>
  <si>
    <t>Current Weight (lbs)</t>
  </si>
  <si>
    <t>Weight Lost This Week (lbs)</t>
  </si>
  <si>
    <t>Cumulative Weight Lost (lbs)</t>
  </si>
  <si>
    <t>BMI</t>
  </si>
  <si>
    <t>Week 1</t>
  </si>
  <si>
    <t>Week 2</t>
  </si>
  <si>
    <t>Challenge Summary Table</t>
  </si>
  <si>
    <t>Final Weight (lbs)</t>
  </si>
  <si>
    <t>Total Weight Lost (lbs)</t>
  </si>
  <si>
    <t>Percentage Weight Lost (%)</t>
  </si>
  <si>
    <t>Goal Achieved (Y/N)</t>
  </si>
  <si>
    <t>Note</t>
  </si>
  <si>
    <t>Week 3</t>
  </si>
  <si>
    <t>Week 4</t>
  </si>
  <si>
    <t>Couple Weight Loss Challenge Tracker</t>
  </si>
  <si>
    <t>Miko</t>
  </si>
  <si>
    <t>Liza</t>
  </si>
  <si>
    <t>Week 5</t>
  </si>
  <si>
    <t>Week 6</t>
  </si>
  <si>
    <t>Week 7</t>
  </si>
  <si>
    <t>Week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</si>
</sst>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"/>
  </numFmts>
  <fonts count="7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72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9" fontId="4" fillId="0" borderId="0" xfId="0" applyNumberFormat="1" applyFont="1" applyAlignment="1">
      <alignment horizontal="left"/>
    </xf>
    <xf numFmtId="0" fontId="0" fillId="0" borderId="3" xfId="0" applyBorder="1"/>
  </cellXfs>
  <cellStyles count="1">
    <cellStyle name="Normal" xfId="0" builtinId="0"/>
  </cellStyles>
  <dxfs count="24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3" formatCode="0%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2" formatCode="0.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G13" totalsRowShown="0" headerRowDxfId="19" dataDxfId="20">
  <autoFilter ref="B11:G13"/>
  <tableColumns count="6">
    <tableColumn id="1" name="Participant Name" dataDxfId="23"/>
    <tableColumn id="2" name="Starting Weight (lbs)" dataDxfId="22"/>
    <tableColumn id="3" name="Goal Weight (lbs)" dataDxfId="21"/>
    <tableColumn id="4" name="Height (inches)" dataDxfId="12"/>
    <tableColumn id="5" name="BMI (Starting)" dataDxfId="10">
      <calculatedColumnFormula>IF(D12&gt;0,(D12/E12^2)*703,"")</calculatedColumnFormula>
    </tableColumn>
    <tableColumn id="6" name="Note" dataDxfId="11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7:G33" totalsRowShown="0" headerRowDxfId="15" dataDxfId="16">
  <autoFilter ref="B17:G33"/>
  <tableColumns count="6">
    <tableColumn id="1" name="Week #" dataDxfId="18"/>
    <tableColumn id="2" name="Participant Name" dataDxfId="17"/>
    <tableColumn id="3" name="Current Weight (lbs)" dataDxfId="9"/>
    <tableColumn id="4" name="Weight Lost This Week (lbs)" dataDxfId="8"/>
    <tableColumn id="5" name="Cumulative Weight Lost (lbs)" dataDxfId="7"/>
    <tableColumn id="6" name="BMI" dataDxfId="6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6:G38" totalsRowShown="0" headerRowDxfId="13" dataDxfId="14">
  <autoFilter ref="B36:G38"/>
  <tableColumns count="6">
    <tableColumn id="1" name="Participant Name" dataDxfId="5"/>
    <tableColumn id="2" name="Starting Weight (lbs)" dataDxfId="4"/>
    <tableColumn id="3" name="Final Weight (lbs)" dataDxfId="3"/>
    <tableColumn id="4" name="Total Weight Lost (lbs)" dataDxfId="2"/>
    <tableColumn id="5" name="Percentage Weight Lost (%)" dataDxfId="0">
      <calculatedColumnFormula>E37/C37</calculatedColumnFormula>
    </tableColumn>
    <tableColumn id="6" name="Goal Achieved (Y/N)" dataDxfId="1">
      <calculatedColumnFormula>IF(D37&lt;=D12, "Yes", "No")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3"/>
  <sheetViews>
    <sheetView showGridLines="0" tabSelected="1" workbookViewId="0">
      <selection activeCell="J38" sqref="J38"/>
    </sheetView>
  </sheetViews>
  <sheetFormatPr defaultRowHeight="15" x14ac:dyDescent="0.25"/>
  <cols>
    <col min="1" max="1" width="4.140625" customWidth="1"/>
    <col min="2" max="4" width="25.7109375" customWidth="1"/>
    <col min="5" max="5" width="27.85546875" customWidth="1"/>
    <col min="6" max="6" width="28.7109375" customWidth="1"/>
    <col min="7" max="7" width="30.7109375" customWidth="1"/>
  </cols>
  <sheetData>
    <row r="2" spans="2:7" ht="31.5" x14ac:dyDescent="0.5">
      <c r="B2" s="7" t="s">
        <v>33</v>
      </c>
      <c r="C2" s="7"/>
      <c r="D2" s="7"/>
      <c r="E2" s="7"/>
      <c r="F2" s="7"/>
      <c r="G2" s="7"/>
    </row>
    <row r="5" spans="2:7" ht="24.95" customHeight="1" x14ac:dyDescent="0.25">
      <c r="B5" s="1" t="s">
        <v>0</v>
      </c>
      <c r="C5" s="3" t="s">
        <v>1</v>
      </c>
      <c r="D5" s="3"/>
      <c r="E5" s="2" t="s">
        <v>3</v>
      </c>
      <c r="F5" s="3" t="s">
        <v>4</v>
      </c>
      <c r="G5" s="3"/>
    </row>
    <row r="6" spans="2:7" ht="24.95" customHeight="1" x14ac:dyDescent="0.25">
      <c r="B6" s="1" t="s">
        <v>2</v>
      </c>
      <c r="C6" s="4" t="s">
        <v>34</v>
      </c>
      <c r="D6" s="4"/>
      <c r="E6" s="2" t="s">
        <v>5</v>
      </c>
      <c r="F6" s="4" t="s">
        <v>6</v>
      </c>
      <c r="G6" s="4"/>
    </row>
    <row r="7" spans="2:7" ht="24.95" customHeight="1" x14ac:dyDescent="0.25">
      <c r="B7" s="1"/>
      <c r="C7" s="4" t="s">
        <v>35</v>
      </c>
      <c r="D7" s="4"/>
      <c r="E7" s="2" t="s">
        <v>7</v>
      </c>
      <c r="F7" s="4" t="s">
        <v>8</v>
      </c>
      <c r="G7" s="4"/>
    </row>
    <row r="9" spans="2:7" ht="24.95" customHeight="1" x14ac:dyDescent="0.3">
      <c r="B9" s="5" t="s">
        <v>9</v>
      </c>
    </row>
    <row r="11" spans="2:7" ht="30" customHeight="1" x14ac:dyDescent="0.25">
      <c r="B11" s="6" t="s">
        <v>10</v>
      </c>
      <c r="C11" s="6" t="s">
        <v>11</v>
      </c>
      <c r="D11" s="6" t="s">
        <v>12</v>
      </c>
      <c r="E11" s="6" t="s">
        <v>13</v>
      </c>
      <c r="F11" s="6" t="s">
        <v>14</v>
      </c>
      <c r="G11" s="6" t="s">
        <v>30</v>
      </c>
    </row>
    <row r="12" spans="2:7" ht="30" customHeight="1" x14ac:dyDescent="0.25">
      <c r="B12" s="6" t="s">
        <v>34</v>
      </c>
      <c r="C12" s="12">
        <v>200</v>
      </c>
      <c r="D12" s="12">
        <v>180</v>
      </c>
      <c r="E12" s="12">
        <v>70</v>
      </c>
      <c r="F12" s="9">
        <f t="shared" ref="F12:F13" si="0">IF(D12&gt;0,(D12/E12^2)*703,"")</f>
        <v>25.824489795918371</v>
      </c>
      <c r="G12" s="6"/>
    </row>
    <row r="13" spans="2:7" ht="30" customHeight="1" x14ac:dyDescent="0.25">
      <c r="B13" s="6" t="s">
        <v>35</v>
      </c>
      <c r="C13" s="8">
        <v>150</v>
      </c>
      <c r="D13" s="8">
        <v>135</v>
      </c>
      <c r="E13" s="8">
        <v>65</v>
      </c>
      <c r="F13" s="9">
        <f t="shared" si="0"/>
        <v>22.462721893491121</v>
      </c>
      <c r="G13" s="6"/>
    </row>
    <row r="14" spans="2:7" ht="30" customHeight="1" x14ac:dyDescent="0.25"/>
    <row r="15" spans="2:7" ht="30" customHeight="1" x14ac:dyDescent="0.3">
      <c r="B15" s="5" t="s">
        <v>17</v>
      </c>
    </row>
    <row r="16" spans="2:7" ht="30" customHeight="1" x14ac:dyDescent="0.25"/>
    <row r="17" spans="2:7" ht="30" customHeight="1" x14ac:dyDescent="0.25">
      <c r="B17" s="6" t="s">
        <v>18</v>
      </c>
      <c r="C17" s="6" t="s">
        <v>10</v>
      </c>
      <c r="D17" s="6" t="s">
        <v>19</v>
      </c>
      <c r="E17" s="6" t="s">
        <v>20</v>
      </c>
      <c r="F17" s="6" t="s">
        <v>21</v>
      </c>
      <c r="G17" s="6" t="s">
        <v>22</v>
      </c>
    </row>
    <row r="18" spans="2:7" ht="30" customHeight="1" x14ac:dyDescent="0.25">
      <c r="B18" s="6" t="s">
        <v>23</v>
      </c>
      <c r="C18" s="6" t="s">
        <v>34</v>
      </c>
      <c r="D18" s="11">
        <v>197</v>
      </c>
      <c r="E18" s="10">
        <f>IF(D18&gt;0,C12-D18,"")</f>
        <v>3</v>
      </c>
      <c r="F18" s="10">
        <f>IF(D18&gt;0,C12-D18,"")</f>
        <v>3</v>
      </c>
      <c r="G18" s="9">
        <f>IF(D18&gt;0,(D18/(E12)^2)*703,"")</f>
        <v>28.263469387755105</v>
      </c>
    </row>
    <row r="19" spans="2:7" ht="30" customHeight="1" x14ac:dyDescent="0.25">
      <c r="B19" s="6" t="s">
        <v>23</v>
      </c>
      <c r="C19" s="6" t="s">
        <v>35</v>
      </c>
      <c r="D19" s="8">
        <v>148</v>
      </c>
      <c r="E19" s="10">
        <f>IF(D19&gt;0,C13-D19,"")</f>
        <v>2</v>
      </c>
      <c r="F19" s="10">
        <f>IF(D19&gt;0,C13-D19,"")</f>
        <v>2</v>
      </c>
      <c r="G19" s="9">
        <f>IF(D19&gt;0,(D19/(E13)^2)*703,"")</f>
        <v>24.62579881656805</v>
      </c>
    </row>
    <row r="20" spans="2:7" ht="30" customHeight="1" x14ac:dyDescent="0.25">
      <c r="B20" s="6" t="s">
        <v>24</v>
      </c>
      <c r="C20" s="6" t="s">
        <v>34</v>
      </c>
      <c r="D20" s="11">
        <v>194</v>
      </c>
      <c r="E20" s="10">
        <f>IF(D20&gt;0,D18-D20,"")</f>
        <v>3</v>
      </c>
      <c r="F20" s="10">
        <f>IF(D20&gt;0,C12-D20,"")</f>
        <v>6</v>
      </c>
      <c r="G20" s="9">
        <f>IF(D20&gt;0,(D20/(E12)^2)*703,"")</f>
        <v>27.833061224489796</v>
      </c>
    </row>
    <row r="21" spans="2:7" ht="30" customHeight="1" x14ac:dyDescent="0.25">
      <c r="B21" s="6" t="s">
        <v>24</v>
      </c>
      <c r="C21" s="6" t="s">
        <v>35</v>
      </c>
      <c r="D21" s="8">
        <v>144</v>
      </c>
      <c r="E21" s="10">
        <f>IF(D21&gt;0,D19-D21,"")</f>
        <v>4</v>
      </c>
      <c r="F21" s="10">
        <f>IF(D21&gt;0,C13-D21,"")</f>
        <v>6</v>
      </c>
      <c r="G21" s="9">
        <f>IF(D21&gt;0,(D21/(E13)^2)*703,"")</f>
        <v>23.96023668639053</v>
      </c>
    </row>
    <row r="22" spans="2:7" ht="30" customHeight="1" x14ac:dyDescent="0.25">
      <c r="B22" s="6" t="s">
        <v>31</v>
      </c>
      <c r="C22" s="6" t="s">
        <v>34</v>
      </c>
      <c r="D22" s="11">
        <v>190</v>
      </c>
      <c r="E22" s="10">
        <f>IF(D22&gt;0,D20-D22,"")</f>
        <v>4</v>
      </c>
      <c r="F22" s="10">
        <f>IF(D22&gt;0,C12-D22,"")</f>
        <v>10</v>
      </c>
      <c r="G22" s="9">
        <f>IF(D22&gt;0,(D22/(E12)^2)*703,"")</f>
        <v>27.259183673469387</v>
      </c>
    </row>
    <row r="23" spans="2:7" ht="30" customHeight="1" x14ac:dyDescent="0.25">
      <c r="B23" s="6" t="s">
        <v>31</v>
      </c>
      <c r="C23" s="6" t="s">
        <v>35</v>
      </c>
      <c r="D23" s="8">
        <v>140</v>
      </c>
      <c r="E23" s="10">
        <f>IF(D23&gt;0,D21-D23,"")</f>
        <v>4</v>
      </c>
      <c r="F23" s="10">
        <f>IF(D23&gt;0,C13-D23,"")</f>
        <v>10</v>
      </c>
      <c r="G23" s="9">
        <f>IF(D23&gt;0,(D23/(E13)^2)*703,"")</f>
        <v>23.294674556213018</v>
      </c>
    </row>
    <row r="24" spans="2:7" ht="30" customHeight="1" x14ac:dyDescent="0.25">
      <c r="B24" s="6" t="s">
        <v>32</v>
      </c>
      <c r="C24" s="6" t="s">
        <v>34</v>
      </c>
      <c r="D24" s="11">
        <v>185</v>
      </c>
      <c r="E24" s="10">
        <f>IF(D24&gt;0,D22-D24,"")</f>
        <v>5</v>
      </c>
      <c r="F24" s="10">
        <f>IF(D24&gt;0,C12-D24,"")</f>
        <v>15</v>
      </c>
      <c r="G24" s="9">
        <f>IF(D24&gt;0,(D24/(E12)^2)*703,"")</f>
        <v>26.541836734693877</v>
      </c>
    </row>
    <row r="25" spans="2:7" ht="30" customHeight="1" x14ac:dyDescent="0.25">
      <c r="B25" s="6" t="s">
        <v>32</v>
      </c>
      <c r="C25" s="6" t="s">
        <v>35</v>
      </c>
      <c r="D25" s="8">
        <v>138</v>
      </c>
      <c r="E25" s="10">
        <f>IF(D25&gt;0,D23-D25,"")</f>
        <v>2</v>
      </c>
      <c r="F25" s="10">
        <f>IF(D25&gt;0,C13-D25,"")</f>
        <v>12</v>
      </c>
      <c r="G25" s="9">
        <f>IF(D25&gt;0,(D25/(E13)^2)*703,"")</f>
        <v>22.961893491124261</v>
      </c>
    </row>
    <row r="26" spans="2:7" ht="30" customHeight="1" x14ac:dyDescent="0.25">
      <c r="B26" s="6" t="s">
        <v>36</v>
      </c>
      <c r="C26" s="6" t="s">
        <v>34</v>
      </c>
      <c r="D26" s="11">
        <v>184</v>
      </c>
      <c r="E26" s="10">
        <f>IF(D26&gt;0,D24-D26,"")</f>
        <v>1</v>
      </c>
      <c r="F26" s="10">
        <f>IF(D26&gt;0,C12-D26,"")</f>
        <v>16</v>
      </c>
      <c r="G26" s="9">
        <f>IF(D26&gt;0,(D26/(E12)^2)*703,"")</f>
        <v>26.398367346938777</v>
      </c>
    </row>
    <row r="27" spans="2:7" ht="30" customHeight="1" x14ac:dyDescent="0.25">
      <c r="B27" s="6" t="s">
        <v>36</v>
      </c>
      <c r="C27" s="6" t="s">
        <v>35</v>
      </c>
      <c r="D27" s="8">
        <v>133</v>
      </c>
      <c r="E27" s="10">
        <f>IF(D27&gt;0,D25-D27,"")</f>
        <v>5</v>
      </c>
      <c r="F27" s="10">
        <f>IF(D27&gt;0,C13-D27,"")</f>
        <v>17</v>
      </c>
      <c r="G27" s="9">
        <f>IF(D27&gt;0,(D27/(E13)^2)*703,"")</f>
        <v>22.129940828402365</v>
      </c>
    </row>
    <row r="28" spans="2:7" ht="30" customHeight="1" x14ac:dyDescent="0.25">
      <c r="B28" s="6" t="s">
        <v>37</v>
      </c>
      <c r="C28" s="6" t="s">
        <v>34</v>
      </c>
      <c r="D28" s="11">
        <v>182</v>
      </c>
      <c r="E28" s="10">
        <f>IF(D28&gt;0,D26-D28,"")</f>
        <v>2</v>
      </c>
      <c r="F28" s="10">
        <f>IF(D28&gt;0,C12-D28,"")</f>
        <v>18</v>
      </c>
      <c r="G28" s="9">
        <f>IF(D28&gt;0,(D28/(E12)^2)*703,"")</f>
        <v>26.111428571428572</v>
      </c>
    </row>
    <row r="29" spans="2:7" ht="30" customHeight="1" x14ac:dyDescent="0.25">
      <c r="B29" s="6" t="s">
        <v>37</v>
      </c>
      <c r="C29" s="6" t="s">
        <v>35</v>
      </c>
      <c r="D29" s="8">
        <v>131</v>
      </c>
      <c r="E29" s="10">
        <f>IF(D29&gt;0,D27-D29,"")</f>
        <v>2</v>
      </c>
      <c r="F29" s="10">
        <f>IF(D29&gt;0,C13-D29,"")</f>
        <v>19</v>
      </c>
      <c r="G29" s="9">
        <f>IF(D29&gt;0,(D29/(E13)^2)*703,"")</f>
        <v>21.797159763313608</v>
      </c>
    </row>
    <row r="30" spans="2:7" ht="30" customHeight="1" x14ac:dyDescent="0.25">
      <c r="B30" s="6" t="s">
        <v>38</v>
      </c>
      <c r="C30" s="6" t="s">
        <v>34</v>
      </c>
      <c r="D30" s="11">
        <v>180</v>
      </c>
      <c r="E30" s="10">
        <f>IF(D30&gt;0,D28-D30,"")</f>
        <v>2</v>
      </c>
      <c r="F30" s="10">
        <f>IF(D30&gt;0,C12-D30,"")</f>
        <v>20</v>
      </c>
      <c r="G30" s="9">
        <f>IF(D30&gt;0,(D30/(E12)^2)*703,"")</f>
        <v>25.824489795918371</v>
      </c>
    </row>
    <row r="31" spans="2:7" ht="30" customHeight="1" x14ac:dyDescent="0.25">
      <c r="B31" s="6" t="s">
        <v>38</v>
      </c>
      <c r="C31" s="6" t="s">
        <v>35</v>
      </c>
      <c r="D31" s="8">
        <v>130</v>
      </c>
      <c r="E31" s="10">
        <f>IF(D31&gt;0,D29-D31,"")</f>
        <v>1</v>
      </c>
      <c r="F31" s="10">
        <f>IF(D31&gt;0,C13-D31,"")</f>
        <v>20</v>
      </c>
      <c r="G31" s="9">
        <f>IF(D31&gt;0,(D31/(E13)^2)*703,"")</f>
        <v>21.630769230769232</v>
      </c>
    </row>
    <row r="32" spans="2:7" ht="30" customHeight="1" x14ac:dyDescent="0.25">
      <c r="B32" s="6" t="s">
        <v>39</v>
      </c>
      <c r="C32" s="6" t="s">
        <v>34</v>
      </c>
      <c r="D32" s="11">
        <v>180</v>
      </c>
      <c r="E32" s="10">
        <f>IF(D32&gt;0,D30-D32,"")</f>
        <v>0</v>
      </c>
      <c r="F32" s="10">
        <f>IF(D32&gt;0,C12-D32,"")</f>
        <v>20</v>
      </c>
      <c r="G32" s="9">
        <f>IF(D32&gt;0,(D32/(E12)^2)*703,"")</f>
        <v>25.824489795918371</v>
      </c>
    </row>
    <row r="33" spans="2:7" ht="30" customHeight="1" x14ac:dyDescent="0.25">
      <c r="B33" s="6" t="s">
        <v>39</v>
      </c>
      <c r="C33" s="6" t="s">
        <v>35</v>
      </c>
      <c r="D33" s="8">
        <v>130</v>
      </c>
      <c r="E33" s="10">
        <f>IF(D33&gt;0,D31-D33,"")</f>
        <v>0</v>
      </c>
      <c r="F33" s="10">
        <f>IF(D33&gt;0,C13-D33,"")</f>
        <v>20</v>
      </c>
      <c r="G33" s="9">
        <f>IF(D33&gt;0,(D33/(E13)^2)*703,"")</f>
        <v>21.630769230769232</v>
      </c>
    </row>
    <row r="34" spans="2:7" ht="30" customHeight="1" x14ac:dyDescent="0.3">
      <c r="B34" s="5" t="s">
        <v>25</v>
      </c>
    </row>
    <row r="35" spans="2:7" ht="30" customHeight="1" x14ac:dyDescent="0.25"/>
    <row r="36" spans="2:7" ht="30" customHeight="1" x14ac:dyDescent="0.25">
      <c r="B36" s="6" t="s">
        <v>10</v>
      </c>
      <c r="C36" s="6" t="s">
        <v>11</v>
      </c>
      <c r="D36" s="6" t="s">
        <v>26</v>
      </c>
      <c r="E36" s="6" t="s">
        <v>27</v>
      </c>
      <c r="F36" s="6" t="s">
        <v>28</v>
      </c>
      <c r="G36" s="6" t="s">
        <v>29</v>
      </c>
    </row>
    <row r="37" spans="2:7" ht="30" customHeight="1" x14ac:dyDescent="0.25">
      <c r="B37" s="6" t="s">
        <v>15</v>
      </c>
      <c r="C37" s="10">
        <f>C12</f>
        <v>200</v>
      </c>
      <c r="D37" s="10">
        <f>D32</f>
        <v>180</v>
      </c>
      <c r="E37" s="10">
        <f>C37-D37</f>
        <v>20</v>
      </c>
      <c r="F37" s="13">
        <f t="shared" ref="F37:F38" si="1">E37/C37</f>
        <v>0.1</v>
      </c>
      <c r="G37" s="6" t="str">
        <f>IF(D37&lt;=D12, "Yes", "No")</f>
        <v>Yes</v>
      </c>
    </row>
    <row r="38" spans="2:7" ht="30" customHeight="1" x14ac:dyDescent="0.25">
      <c r="B38" s="6" t="s">
        <v>16</v>
      </c>
      <c r="C38" s="10">
        <f>C13</f>
        <v>150</v>
      </c>
      <c r="D38" s="10">
        <f>D33</f>
        <v>130</v>
      </c>
      <c r="E38" s="10">
        <f>C38-D38</f>
        <v>20</v>
      </c>
      <c r="F38" s="13">
        <f t="shared" si="1"/>
        <v>0.13333333333333333</v>
      </c>
      <c r="G38" s="6" t="str">
        <f>IF(D38&lt;=D13, "Yes", "No")</f>
        <v>Yes</v>
      </c>
    </row>
    <row r="39" spans="2:7" ht="30" customHeight="1" x14ac:dyDescent="0.25"/>
    <row r="40" spans="2:7" ht="30" customHeight="1" x14ac:dyDescent="0.25"/>
    <row r="41" spans="2:7" ht="30" customHeight="1" thickBot="1" x14ac:dyDescent="0.3"/>
    <row r="42" spans="2:7" ht="30" customHeight="1" thickTop="1" x14ac:dyDescent="0.25">
      <c r="B42" s="14"/>
      <c r="C42" s="14"/>
      <c r="D42" s="14"/>
      <c r="E42" s="14"/>
      <c r="F42" s="14"/>
      <c r="G42" s="14"/>
    </row>
    <row r="43" spans="2:7" ht="30" customHeight="1" x14ac:dyDescent="0.25"/>
    <row r="44" spans="2:7" ht="30" customHeight="1" x14ac:dyDescent="0.25"/>
    <row r="45" spans="2:7" ht="30" customHeight="1" x14ac:dyDescent="0.25"/>
    <row r="46" spans="2:7" ht="30" customHeight="1" x14ac:dyDescent="0.25"/>
    <row r="47" spans="2:7" ht="30" customHeight="1" x14ac:dyDescent="0.25"/>
    <row r="48" spans="2:7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</sheetData>
  <mergeCells count="7">
    <mergeCell ref="B2:G2"/>
    <mergeCell ref="F5:G5"/>
    <mergeCell ref="F6:G6"/>
    <mergeCell ref="F7:G7"/>
    <mergeCell ref="C5:D5"/>
    <mergeCell ref="C6:D6"/>
    <mergeCell ref="C7:D7"/>
  </mergeCells>
  <dataValidations count="1">
    <dataValidation allowBlank="1" showInputMessage="1" showErrorMessage="1" prompt="Weight Loss Challenge Tracker template designed for couples participating in a weight loss challenge. It includes starting measurements, weekly progress tracking, and a summary for results comparison." sqref="B2:G2"/>
  </dataValidations>
  <pageMargins left="0.25" right="0.25" top="0.75" bottom="0.75" header="0.3" footer="0.3"/>
  <pageSetup scale="60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Couple Challenge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2024-12-07T05:41:27Z</cp:lastPrinted>
  <dcterms:created xsi:type="dcterms:W3CDTF">2024-12-07T04:22:34Z</dcterms:created>
  <dcterms:modified xsi:type="dcterms:W3CDTF">2024-12-07T05:41:55Z</dcterms:modified>
</cp:coreProperties>
</file>