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8800" windowHeight="11715"/>
  </bookViews>
  <sheets>
    <sheet name="Check Register" sheetId="1" r:id="rId1"/>
  </sheets>
  <definedNames>
    <definedName name="ColumnTitle1">CheckRegister[[#Headers],[CHECK/CODE]]</definedName>
    <definedName name="ColumnTitleRegion1..H3.1">'Check Register'!$H$2</definedName>
    <definedName name="CURRENT_BALANCE">CheckRegister[[#Totals],[BALANCE]]</definedName>
    <definedName name="_xlnm.Print_Titles" localSheetId="0">'Check Register'!$6:$6</definedName>
  </definedNames>
  <calcPr calcId="171027"/>
</workbook>
</file>

<file path=xl/calcChain.xml><?xml version="1.0" encoding="utf-8"?>
<calcChain xmlns="http://schemas.openxmlformats.org/spreadsheetml/2006/main">
  <c r="C14" i="1" l="1"/>
  <c r="C13" i="1"/>
  <c r="C15" i="1"/>
  <c r="C12" i="1"/>
  <c r="C7" i="1" l="1"/>
  <c r="C8" i="1"/>
  <c r="C9" i="1"/>
  <c r="C10" i="1"/>
  <c r="C11" i="1"/>
  <c r="H7" i="1" l="1"/>
  <c r="H8" i="1" s="1"/>
  <c r="H9" i="1" s="1"/>
  <c r="H10" i="1" s="1"/>
  <c r="H11" i="1" s="1"/>
  <c r="H12" i="1" s="1"/>
  <c r="H13" i="1" s="1"/>
  <c r="H14" i="1" s="1"/>
  <c r="H15" i="1" s="1"/>
  <c r="D16" i="1" l="1"/>
  <c r="F16" i="1"/>
  <c r="G16" i="1"/>
  <c r="H16" i="1" l="1"/>
  <c r="H3" i="1" s="1"/>
</calcChain>
</file>

<file path=xl/sharedStrings.xml><?xml version="1.0" encoding="utf-8"?>
<sst xmlns="http://schemas.openxmlformats.org/spreadsheetml/2006/main" count="32" uniqueCount="31">
  <si>
    <t>Check Register</t>
  </si>
  <si>
    <t>Opening Balance</t>
  </si>
  <si>
    <t>Woodgrove Bank</t>
  </si>
  <si>
    <t>School of Fine Art</t>
  </si>
  <si>
    <t>Kelly's art class - 6 weeks</t>
  </si>
  <si>
    <t>Paycheck</t>
  </si>
  <si>
    <t>ATM</t>
  </si>
  <si>
    <t>DC</t>
  </si>
  <si>
    <t>Southridge Video</t>
  </si>
  <si>
    <t>AD</t>
  </si>
  <si>
    <t>Cash for dining out</t>
  </si>
  <si>
    <t>Movie rental + $10 cash back</t>
  </si>
  <si>
    <t>Totals</t>
  </si>
  <si>
    <t>The Phone Company</t>
  </si>
  <si>
    <t>BP</t>
  </si>
  <si>
    <t>LEGEND</t>
  </si>
  <si>
    <t>CURRENT BALANCE</t>
  </si>
  <si>
    <t>CHECK/CODE</t>
  </si>
  <si>
    <t>DATE</t>
  </si>
  <si>
    <t>TRANSACTION</t>
  </si>
  <si>
    <t>DESCRIPTION</t>
  </si>
  <si>
    <t>DEPOSIT</t>
  </si>
  <si>
    <t>BALANCE</t>
  </si>
  <si>
    <t>WITHDRAWAL</t>
  </si>
  <si>
    <r>
      <rPr>
        <sz val="11"/>
        <color theme="1" tint="0.249977111117893"/>
        <rFont val="Trebuchet MS"/>
        <family val="2"/>
        <scheme val="minor"/>
      </rPr>
      <t>DC</t>
    </r>
    <r>
      <rPr>
        <sz val="11"/>
        <color theme="1" tint="0.34998626667073579"/>
        <rFont val="Trebuchet MS"/>
        <family val="2"/>
        <scheme val="minor"/>
      </rPr>
      <t xml:space="preserve"> = Debit Card</t>
    </r>
  </si>
  <si>
    <r>
      <rPr>
        <sz val="11"/>
        <color theme="1" tint="0.249977111117893"/>
        <rFont val="Trebuchet MS"/>
        <family val="2"/>
        <scheme val="minor"/>
      </rPr>
      <t>ATM</t>
    </r>
    <r>
      <rPr>
        <sz val="11"/>
        <color theme="1" tint="0.34998626667073579"/>
        <rFont val="Trebuchet MS"/>
        <family val="2"/>
        <scheme val="minor"/>
      </rPr>
      <t xml:space="preserve"> = Automated Teller Withdrawal</t>
    </r>
  </si>
  <si>
    <r>
      <rPr>
        <sz val="11"/>
        <color theme="1" tint="0.249977111117893"/>
        <rFont val="Trebuchet MS"/>
        <family val="2"/>
        <scheme val="minor"/>
      </rPr>
      <t>AD</t>
    </r>
    <r>
      <rPr>
        <sz val="11"/>
        <color theme="1" tint="0.34998626667073579"/>
        <rFont val="Trebuchet MS"/>
        <family val="2"/>
        <scheme val="minor"/>
      </rPr>
      <t xml:space="preserve"> = Automatic Deposit </t>
    </r>
  </si>
  <si>
    <r>
      <rPr>
        <sz val="11"/>
        <color theme="1" tint="0.249977111117893"/>
        <rFont val="Trebuchet MS"/>
        <family val="2"/>
        <scheme val="minor"/>
      </rPr>
      <t>AP</t>
    </r>
    <r>
      <rPr>
        <sz val="11"/>
        <color theme="1" tint="0.34998626667073579"/>
        <rFont val="Trebuchet MS"/>
        <family val="2"/>
        <scheme val="minor"/>
      </rPr>
      <t xml:space="preserve"> = Automatic Payment </t>
    </r>
  </si>
  <si>
    <r>
      <rPr>
        <sz val="11"/>
        <color theme="1" tint="0.249977111117893"/>
        <rFont val="Trebuchet MS"/>
        <family val="2"/>
        <scheme val="minor"/>
      </rPr>
      <t>BP</t>
    </r>
    <r>
      <rPr>
        <sz val="11"/>
        <color theme="1" tint="0.34998626667073579"/>
        <rFont val="Trebuchet MS"/>
        <family val="2"/>
        <scheme val="minor"/>
      </rPr>
      <t xml:space="preserve"> = Online Bill Pay</t>
    </r>
  </si>
  <si>
    <r>
      <rPr>
        <sz val="11"/>
        <color theme="1" tint="0.249977111117893"/>
        <rFont val="Trebuchet MS"/>
        <family val="2"/>
        <scheme val="minor"/>
      </rPr>
      <t>TR</t>
    </r>
    <r>
      <rPr>
        <sz val="11"/>
        <color theme="1" tint="0.34998626667073579"/>
        <rFont val="Trebuchet MS"/>
        <family val="2"/>
        <scheme val="minor"/>
      </rPr>
      <t xml:space="preserve"> = Online or Phone Transfer</t>
    </r>
  </si>
  <si>
    <t>Billing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</si>
</sst>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&quot;$&quot;#,##0.00"/>
  </numFmts>
  <fonts count="16" x14ac:knownFonts="1">
    <font>
      <sz val="11"/>
      <color theme="1" tint="0.24994659260841701"/>
      <name val="Trebuchet MS"/>
      <family val="2"/>
      <scheme val="minor"/>
    </font>
    <font>
      <sz val="11"/>
      <color theme="1" tint="0.24994659260841701"/>
      <name val="Trebuchet MS"/>
      <family val="2"/>
      <scheme val="minor"/>
    </font>
    <font>
      <sz val="11"/>
      <color theme="4" tint="-0.24994659260841701"/>
      <name val="Sylfaen"/>
      <family val="1"/>
      <scheme val="major"/>
    </font>
    <font>
      <sz val="11"/>
      <name val="Sylfaen"/>
      <family val="1"/>
      <scheme val="major"/>
    </font>
    <font>
      <sz val="16.5"/>
      <color theme="4" tint="-0.24994659260841701"/>
      <name val="Trebuchet MS"/>
      <family val="2"/>
      <scheme val="minor"/>
    </font>
    <font>
      <b/>
      <sz val="11"/>
      <color theme="4" tint="-0.24994659260841701"/>
      <name val="Trebuchet MS"/>
      <family val="2"/>
      <scheme val="minor"/>
    </font>
    <font>
      <sz val="11"/>
      <color theme="1" tint="0.34998626667073579"/>
      <name val="Sylfaen"/>
      <family val="1"/>
      <scheme val="major"/>
    </font>
    <font>
      <sz val="11"/>
      <color theme="1" tint="0.34998626667073579"/>
      <name val="Trebuchet MS"/>
      <family val="2"/>
      <scheme val="minor"/>
    </font>
    <font>
      <sz val="11"/>
      <color theme="1" tint="0.249977111117893"/>
      <name val="Trebuchet MS"/>
      <family val="2"/>
      <scheme val="minor"/>
    </font>
    <font>
      <sz val="11"/>
      <color theme="2" tint="-0.749961851863155"/>
      <name val="Sylfaen"/>
      <family val="1"/>
      <scheme val="major"/>
    </font>
    <font>
      <sz val="27"/>
      <color theme="4"/>
      <name val="Sylfaen"/>
      <family val="1"/>
      <scheme val="major"/>
    </font>
    <font>
      <sz val="16.5"/>
      <color rgb="FF0070C0"/>
      <name val="Trebuchet MS"/>
      <family val="2"/>
      <scheme val="minor"/>
    </font>
    <font>
      <sz val="11"/>
      <color theme="0"/>
      <name val="Sylfaen"/>
      <family val="1"/>
      <scheme val="major"/>
    </font>
    <font>
      <sz val="11"/>
      <color theme="1" tint="0.24994659260841701"/>
      <name val="Sylfaen"/>
      <family val="1"/>
      <scheme val="major"/>
    </font>
    <font>
      <sz val="11"/>
      <color rgb="FF0070C0"/>
      <name val="Sylfaen"/>
      <family val="1"/>
      <scheme val="major"/>
    </font>
    <font>
      <sz val="27"/>
      <color rgb="FF0070C0"/>
      <name val="Trebuchet MS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</borders>
  <cellStyleXfs count="15">
    <xf numFmtId="0" fontId="0" fillId="0" borderId="0">
      <alignment horizontal="left" wrapText="1" indent="1"/>
    </xf>
    <xf numFmtId="0" fontId="10" fillId="0" borderId="0" applyNumberFormat="0" applyFill="0" applyBorder="0" applyProtection="0">
      <alignment horizontal="left" vertical="center"/>
    </xf>
    <xf numFmtId="0" fontId="6" fillId="0" borderId="1" applyNumberFormat="0" applyFill="0" applyProtection="0">
      <alignment vertical="center"/>
    </xf>
    <xf numFmtId="0" fontId="3" fillId="0" borderId="0" applyNumberFormat="0" applyFont="0" applyFill="0" applyBorder="0" applyProtection="0"/>
    <xf numFmtId="0" fontId="2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4" fillId="0" borderId="0" applyFill="0" applyBorder="0" applyProtection="0">
      <alignment horizontal="left" vertical="top"/>
    </xf>
    <xf numFmtId="164" fontId="1" fillId="0" borderId="0" applyFill="0" applyBorder="0" applyProtection="0">
      <alignment horizontal="right" indent="1"/>
    </xf>
    <xf numFmtId="9" fontId="1" fillId="0" borderId="0" applyFill="0" applyBorder="0" applyAlignment="0" applyProtection="0"/>
    <xf numFmtId="14" fontId="1" fillId="0" borderId="0" applyFont="0" applyFill="0" applyBorder="0">
      <alignment horizontal="right" indent="1"/>
    </xf>
    <xf numFmtId="0" fontId="1" fillId="0" borderId="0" applyNumberFormat="0" applyFont="0" applyFill="0" applyBorder="0">
      <alignment horizontal="center"/>
    </xf>
    <xf numFmtId="0" fontId="7" fillId="0" borderId="0" applyNumberFormat="0" applyFill="0" applyBorder="0" applyProtection="0">
      <alignment horizontal="left"/>
    </xf>
  </cellStyleXfs>
  <cellXfs count="24">
    <xf numFmtId="0" fontId="0" fillId="0" borderId="0" xfId="0">
      <alignment horizontal="left" wrapText="1" indent="1"/>
    </xf>
    <xf numFmtId="0" fontId="6" fillId="0" borderId="1" xfId="2">
      <alignment vertical="center"/>
    </xf>
    <xf numFmtId="0" fontId="7" fillId="0" borderId="0" xfId="14">
      <alignment horizontal="left"/>
    </xf>
    <xf numFmtId="0" fontId="7" fillId="0" borderId="0" xfId="14">
      <alignment horizontal="left"/>
    </xf>
    <xf numFmtId="0" fontId="0" fillId="0" borderId="0" xfId="0" applyAlignment="1">
      <alignment horizontal="left" vertical="center" wrapText="1"/>
    </xf>
    <xf numFmtId="0" fontId="7" fillId="0" borderId="0" xfId="14" applyAlignment="1"/>
    <xf numFmtId="164" fontId="11" fillId="0" borderId="2" xfId="9" applyFont="1" applyBorder="1">
      <alignment horizontal="left" vertical="top"/>
    </xf>
    <xf numFmtId="0" fontId="13" fillId="0" borderId="3" xfId="13" applyFont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14" fontId="13" fillId="0" borderId="4" xfId="12" applyFont="1" applyBorder="1" applyAlignment="1">
      <alignment horizontal="center" vertical="center"/>
    </xf>
    <xf numFmtId="164" fontId="13" fillId="0" borderId="4" xfId="10" applyFont="1" applyBorder="1" applyAlignment="1">
      <alignment horizontal="center" vertical="center"/>
    </xf>
    <xf numFmtId="164" fontId="13" fillId="0" borderId="5" xfId="10" applyFont="1" applyBorder="1" applyAlignment="1">
      <alignment horizontal="center" vertical="center"/>
    </xf>
    <xf numFmtId="14" fontId="13" fillId="0" borderId="5" xfId="12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164" fontId="13" fillId="0" borderId="3" xfId="10" applyFont="1" applyBorder="1" applyAlignment="1">
      <alignment horizontal="center" vertical="center"/>
    </xf>
    <xf numFmtId="164" fontId="14" fillId="0" borderId="6" xfId="0" applyNumberFormat="1" applyFont="1" applyFill="1" applyBorder="1" applyAlignment="1">
      <alignment horizontal="center" vertical="center"/>
    </xf>
    <xf numFmtId="0" fontId="15" fillId="0" borderId="0" xfId="1" applyFont="1">
      <alignment horizontal="left" vertical="center"/>
    </xf>
    <xf numFmtId="0" fontId="14" fillId="0" borderId="6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 vertical="center" wrapText="1"/>
    </xf>
  </cellXfs>
  <cellStyles count="15">
    <cellStyle name="Check Code" xfId="13"/>
    <cellStyle name="Comma" xfId="7" builtinId="3" customBuiltin="1"/>
    <cellStyle name="Comma [0]" xfId="8" builtinId="6" customBuiltin="1"/>
    <cellStyle name="Currency" xfId="9" builtinId="4" customBuiltin="1"/>
    <cellStyle name="Currency [0]" xfId="10" builtinId="7" customBuiltin="1"/>
    <cellStyle name="Date" xfId="12"/>
    <cellStyle name="Explanatory Text" xfId="14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Percent" xfId="11" builtinId="5" customBuiltin="1"/>
    <cellStyle name="Title" xfId="1" builtinId="15" customBuiltin="1"/>
    <cellStyle name="Total" xfId="6" builtinId="25" customBuiltin="1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Sylfaen"/>
        <family val="1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Sylfaen"/>
        <family val="1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Sylfaen"/>
        <family val="1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Sylfaen"/>
        <family val="1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medium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Sylfaen"/>
        <family val="1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medium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Sylfaen"/>
        <family val="1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medium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Sylfaen"/>
        <family val="1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medium">
          <color rgb="FF0070C0"/>
        </top>
        <bottom/>
      </border>
    </dxf>
    <dxf>
      <border>
        <bottom style="medium">
          <color theme="0"/>
        </bottom>
      </border>
    </dxf>
    <dxf>
      <border>
        <top style="medium">
          <color rgb="FF0070C0"/>
        </top>
      </border>
    </dxf>
    <dxf>
      <font>
        <strike val="0"/>
        <outline val="0"/>
        <shadow val="0"/>
        <u val="none"/>
        <vertAlign val="baseline"/>
        <sz val="11"/>
        <color rgb="FF0070C0"/>
        <name val="Sylfaen"/>
        <family val="1"/>
        <scheme val="maj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Sylfaen"/>
        <family val="1"/>
        <scheme val="maj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Sylfaen"/>
        <family val="1"/>
        <scheme val="major"/>
      </font>
      <alignment horizontal="left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1"/>
        <name val="Sylfaen"/>
        <family val="1"/>
        <scheme val="major"/>
      </font>
      <alignment horizontal="center" vertical="center" textRotation="0" indent="0" justifyLastLine="0" shrinkToFit="0" readingOrder="0"/>
      <border outline="0">
        <right style="thin">
          <color theme="0"/>
        </right>
      </border>
    </dxf>
    <dxf>
      <font>
        <strike val="0"/>
        <outline val="0"/>
        <shadow val="0"/>
        <u val="none"/>
        <vertAlign val="baseline"/>
        <sz val="11"/>
        <name val="Sylfaen"/>
        <family val="1"/>
        <scheme val="major"/>
      </font>
      <alignment horizontal="center" vertical="center" textRotation="0" wrapText="0" indent="0" justifyLastLine="0" shrinkToFit="0" readingOrder="0"/>
      <border outline="0">
        <left style="thin">
          <color theme="0"/>
        </left>
      </border>
    </dxf>
    <dxf>
      <font>
        <strike val="0"/>
        <outline val="0"/>
        <shadow val="0"/>
        <u val="none"/>
        <vertAlign val="baseline"/>
        <sz val="11"/>
        <name val="Sylfaen"/>
        <family val="1"/>
        <scheme val="major"/>
      </font>
      <alignment horizontal="center" vertical="center" textRotation="0" wrapText="0" indent="0" justifyLastLine="0" shrinkToFit="0" readingOrder="0"/>
      <border outline="0">
        <left style="thin">
          <color theme="0"/>
        </left>
      </border>
    </dxf>
    <dxf>
      <font>
        <strike val="0"/>
        <outline val="0"/>
        <shadow val="0"/>
        <u val="none"/>
        <vertAlign val="baseline"/>
        <sz val="11"/>
        <name val="Sylfaen"/>
        <family val="1"/>
        <scheme val="major"/>
      </font>
      <alignment horizontal="center" vertical="center" textRotation="0" wrapText="0" indent="0" justifyLastLine="0" shrinkToFit="0" readingOrder="0"/>
      <border outline="0">
        <left style="thin">
          <color theme="0"/>
        </left>
        <right style="thin">
          <color theme="0"/>
        </right>
      </border>
    </dxf>
    <dxf>
      <font>
        <strike val="0"/>
        <outline val="0"/>
        <shadow val="0"/>
        <u val="none"/>
        <vertAlign val="baseline"/>
        <sz val="11"/>
        <name val="Sylfaen"/>
        <family val="1"/>
        <scheme val="major"/>
      </font>
      <alignment horizontal="center" vertical="center" textRotation="0" wrapText="0" indent="0" justifyLastLine="0" shrinkToFit="0" readingOrder="0"/>
      <border outline="0">
        <right style="thin">
          <color theme="0"/>
        </right>
      </border>
    </dxf>
    <dxf>
      <font>
        <strike val="0"/>
        <outline val="0"/>
        <shadow val="0"/>
        <u val="none"/>
        <vertAlign val="baseline"/>
        <sz val="11"/>
        <name val="Sylfaen"/>
        <family val="1"/>
        <scheme val="major"/>
      </font>
      <alignment vertical="center" textRotation="0" indent="0" justifyLastLine="0" shrinkToFit="0" readingOrder="0"/>
      <border outline="0">
        <right style="thin">
          <color theme="0"/>
        </right>
      </border>
    </dxf>
    <dxf>
      <font>
        <strike val="0"/>
        <outline val="0"/>
        <shadow val="0"/>
        <u val="none"/>
        <vertAlign val="baseline"/>
        <sz val="11"/>
        <name val="Sylfaen"/>
        <family val="1"/>
        <scheme val="major"/>
      </font>
      <alignment vertical="center" textRotation="0" indent="0" justifyLastLine="0" shrinkToFit="0" readingOrder="0"/>
      <border outline="0">
        <left style="thin">
          <color theme="0"/>
        </left>
      </border>
    </dxf>
    <dxf>
      <fill>
        <patternFill>
          <bgColor theme="2"/>
        </patternFill>
      </fill>
    </dxf>
    <dxf>
      <font>
        <b/>
        <i val="0"/>
        <color theme="4" tint="-0.24994659260841701"/>
      </font>
      <border>
        <top style="thick">
          <color theme="2" tint="-0.24994659260841701"/>
        </top>
      </border>
    </dxf>
    <dxf>
      <font>
        <color theme="1" tint="0.24994659260841701"/>
      </font>
      <border>
        <bottom style="medium">
          <color theme="2" tint="-0.24994659260841701"/>
        </bottom>
      </border>
    </dxf>
    <dxf>
      <font>
        <color theme="1" tint="0.24994659260841701"/>
      </font>
    </dxf>
  </dxfs>
  <tableStyles count="1" defaultTableStyle="Check Register" defaultPivotStyle="PivotStyleLight16">
    <tableStyle name="Check Register" pivot="0" count="4">
      <tableStyleElement type="wholeTable" dxfId="31"/>
      <tableStyleElement type="headerRow" dxfId="30"/>
      <tableStyleElement type="totalRow" dxfId="29"/>
      <tableStyleElement type="secondRowStripe" dxfId="2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heckRegister" displayName="CheckRegister" ref="B6:H16" totalsRowCount="1" headerRowDxfId="11" dataDxfId="10" totalsRowDxfId="9" headerRowBorderDxfId="7" totalsRowBorderDxfId="8">
  <autoFilter ref="B6:H15"/>
  <tableColumns count="7">
    <tableColumn id="1" name="CHECK/CODE" totalsRowLabel="Totals" dataDxfId="21" totalsRowDxfId="6" dataCellStyle="Check Code"/>
    <tableColumn id="7" name="DATE" dataDxfId="22" totalsRowDxfId="5" dataCellStyle="Date"/>
    <tableColumn id="3" name="TRANSACTION" totalsRowFunction="custom" dataDxfId="27" totalsRowDxfId="4">
      <totalsRowFormula>CONCATENATE("Transaction count: ",SUBTOTAL(103,CheckRegister[TRANSACTION]))</totalsRowFormula>
    </tableColumn>
    <tableColumn id="8" name="DESCRIPTION" dataDxfId="26" totalsRowDxfId="3"/>
    <tableColumn id="4" name="WITHDRAWAL" totalsRowFunction="sum" dataDxfId="25" totalsRowDxfId="2" dataCellStyle="Currency [0]"/>
    <tableColumn id="5" name="DEPOSIT" totalsRowFunction="sum" dataDxfId="24" totalsRowDxfId="1" dataCellStyle="Currency [0]"/>
    <tableColumn id="6" name="BALANCE" totalsRowFunction="custom" dataDxfId="23" totalsRowDxfId="0" dataCellStyle="Currency [0]">
      <calculatedColumnFormula>IFERROR(IF(ISBLANK(CheckRegister[[#This Row],[WITHDRAWAL]]),H6+CheckRegister[[#This Row],[DEPOSIT]],H6-CheckRegister[[#This Row],[WITHDRAWAL]]), "")</calculatedColumnFormula>
      <totalsRowFormula>CheckRegister[[#Totals],[DEPOSIT]]-CheckRegister[[#Totals],[WITHDRAWAL]]</totalsRowFormula>
    </tableColumn>
  </tableColumns>
  <tableStyleInfo name="Check Register" showFirstColumn="0" showLastColumn="0" showRowStripes="1" showColumnStripes="0"/>
  <extLst>
    <ext xmlns:x14="http://schemas.microsoft.com/office/spreadsheetml/2009/9/main" uri="{504A1905-F514-4f6f-8877-14C23A59335A}">
      <x14:table altTextSummary="Table with Check number or Code, Date, Transaction, Description, Withdrawal, and Deposit.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Check Register">
      <a:dk1>
        <a:sysClr val="windowText" lastClr="000000"/>
      </a:dk1>
      <a:lt1>
        <a:sysClr val="window" lastClr="FFFFFF"/>
      </a:lt1>
      <a:dk2>
        <a:srgbClr val="404040"/>
      </a:dk2>
      <a:lt2>
        <a:srgbClr val="F6F6F1"/>
      </a:lt2>
      <a:accent1>
        <a:srgbClr val="669933"/>
      </a:accent1>
      <a:accent2>
        <a:srgbClr val="E69216"/>
      </a:accent2>
      <a:accent3>
        <a:srgbClr val="609FC2"/>
      </a:accent3>
      <a:accent4>
        <a:srgbClr val="E6B819"/>
      </a:accent4>
      <a:accent5>
        <a:srgbClr val="DA695B"/>
      </a:accent5>
      <a:accent6>
        <a:srgbClr val="956895"/>
      </a:accent6>
      <a:hlink>
        <a:srgbClr val="609FC2"/>
      </a:hlink>
      <a:folHlink>
        <a:srgbClr val="956895"/>
      </a:folHlink>
    </a:clrScheme>
    <a:fontScheme name="Check Register">
      <a:majorFont>
        <a:latin typeface="Sylfaen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B1:H16"/>
  <sheetViews>
    <sheetView showGridLines="0" tabSelected="1" zoomScaleNormal="100" workbookViewId="0">
      <selection activeCell="E15" sqref="E15"/>
    </sheetView>
  </sheetViews>
  <sheetFormatPr defaultRowHeight="30" customHeight="1" x14ac:dyDescent="0.3"/>
  <cols>
    <col min="1" max="1" width="2.625" customWidth="1"/>
    <col min="2" max="2" width="17" customWidth="1"/>
    <col min="3" max="3" width="13.875" customWidth="1"/>
    <col min="4" max="4" width="23.125" customWidth="1"/>
    <col min="5" max="5" width="32.25" customWidth="1"/>
    <col min="6" max="7" width="18.625" customWidth="1"/>
    <col min="8" max="8" width="22.125" customWidth="1"/>
    <col min="9" max="9" width="2.625" customWidth="1"/>
  </cols>
  <sheetData>
    <row r="1" spans="2:8" ht="55.5" customHeight="1" x14ac:dyDescent="0.3">
      <c r="B1" s="17" t="s">
        <v>0</v>
      </c>
    </row>
    <row r="2" spans="2:8" ht="18.75" customHeight="1" x14ac:dyDescent="0.3">
      <c r="B2" s="1" t="s">
        <v>15</v>
      </c>
      <c r="C2" s="1"/>
      <c r="D2" s="1"/>
      <c r="E2" s="1"/>
      <c r="F2" s="1"/>
      <c r="G2" s="1"/>
      <c r="H2" s="1" t="s">
        <v>16</v>
      </c>
    </row>
    <row r="3" spans="2:8" ht="21" customHeight="1" x14ac:dyDescent="0.3">
      <c r="B3" s="3" t="s">
        <v>24</v>
      </c>
      <c r="C3" s="3"/>
      <c r="D3" s="2" t="s">
        <v>27</v>
      </c>
      <c r="E3" s="3" t="s">
        <v>25</v>
      </c>
      <c r="F3" s="3"/>
      <c r="H3" s="6">
        <f>CURRENT_BALANCE</f>
        <v>5061</v>
      </c>
    </row>
    <row r="4" spans="2:8" ht="15" customHeight="1" x14ac:dyDescent="0.3">
      <c r="B4" s="2" t="s">
        <v>28</v>
      </c>
      <c r="D4" s="5" t="s">
        <v>26</v>
      </c>
      <c r="E4" s="2" t="s">
        <v>29</v>
      </c>
    </row>
    <row r="5" spans="2:8" ht="15" customHeight="1" x14ac:dyDescent="0.3"/>
    <row r="6" spans="2:8" s="4" customFormat="1" ht="56.25" customHeight="1" thickBot="1" x14ac:dyDescent="0.35">
      <c r="B6" s="20" t="s">
        <v>17</v>
      </c>
      <c r="C6" s="21" t="s">
        <v>18</v>
      </c>
      <c r="D6" s="22" t="s">
        <v>19</v>
      </c>
      <c r="E6" s="22" t="s">
        <v>20</v>
      </c>
      <c r="F6" s="21" t="s">
        <v>23</v>
      </c>
      <c r="G6" s="21" t="s">
        <v>21</v>
      </c>
      <c r="H6" s="23" t="s">
        <v>22</v>
      </c>
    </row>
    <row r="7" spans="2:8" ht="35.1" customHeight="1" x14ac:dyDescent="0.3">
      <c r="B7" s="7"/>
      <c r="C7" s="9">
        <f ca="1">TODAY()-19</f>
        <v>42889</v>
      </c>
      <c r="D7" s="8" t="s">
        <v>2</v>
      </c>
      <c r="E7" s="8" t="s">
        <v>1</v>
      </c>
      <c r="F7" s="10"/>
      <c r="G7" s="10">
        <v>2000</v>
      </c>
      <c r="H7" s="11">
        <f>IFERROR(CheckRegister[[#This Row],[DEPOSIT]], "")</f>
        <v>2000</v>
      </c>
    </row>
    <row r="8" spans="2:8" ht="35.1" customHeight="1" x14ac:dyDescent="0.3">
      <c r="B8" s="7">
        <v>1001</v>
      </c>
      <c r="C8" s="9">
        <f ca="1">TODAY()-11</f>
        <v>42897</v>
      </c>
      <c r="D8" s="8" t="s">
        <v>3</v>
      </c>
      <c r="E8" s="8" t="s">
        <v>4</v>
      </c>
      <c r="F8" s="10">
        <v>150</v>
      </c>
      <c r="G8" s="10"/>
      <c r="H8" s="11">
        <f>IFERROR(IF(ISBLANK(CheckRegister[[#This Row],[WITHDRAWAL]]),H7+CheckRegister[[#This Row],[DEPOSIT]],H7-CheckRegister[[#This Row],[WITHDRAWAL]]), "")</f>
        <v>1850</v>
      </c>
    </row>
    <row r="9" spans="2:8" ht="35.1" customHeight="1" x14ac:dyDescent="0.3">
      <c r="B9" s="7" t="s">
        <v>9</v>
      </c>
      <c r="C9" s="9">
        <f ca="1">TODAY()-11</f>
        <v>42897</v>
      </c>
      <c r="D9" s="8" t="s">
        <v>5</v>
      </c>
      <c r="E9" s="8"/>
      <c r="F9" s="10"/>
      <c r="G9" s="10">
        <v>1800</v>
      </c>
      <c r="H9" s="11">
        <f>IFERROR(IF(ISBLANK(CheckRegister[[#This Row],[WITHDRAWAL]]),H8+CheckRegister[[#This Row],[DEPOSIT]],H8-CheckRegister[[#This Row],[WITHDRAWAL]]), "")</f>
        <v>3650</v>
      </c>
    </row>
    <row r="10" spans="2:8" ht="35.1" customHeight="1" x14ac:dyDescent="0.3">
      <c r="B10" s="7" t="s">
        <v>7</v>
      </c>
      <c r="C10" s="9">
        <f ca="1">TODAY()-8</f>
        <v>42900</v>
      </c>
      <c r="D10" s="8" t="s">
        <v>8</v>
      </c>
      <c r="E10" s="8" t="s">
        <v>11</v>
      </c>
      <c r="F10" s="10">
        <v>16</v>
      </c>
      <c r="G10" s="10"/>
      <c r="H10" s="11">
        <f>IFERROR(IF(ISBLANK(CheckRegister[[#This Row],[WITHDRAWAL]]),H9+CheckRegister[[#This Row],[DEPOSIT]],H9-CheckRegister[[#This Row],[WITHDRAWAL]]), "")</f>
        <v>3634</v>
      </c>
    </row>
    <row r="11" spans="2:8" ht="35.1" customHeight="1" x14ac:dyDescent="0.3">
      <c r="B11" s="7" t="s">
        <v>6</v>
      </c>
      <c r="C11" s="9">
        <f ca="1">TODAY()-5</f>
        <v>42903</v>
      </c>
      <c r="D11" s="8"/>
      <c r="E11" s="8" t="s">
        <v>10</v>
      </c>
      <c r="F11" s="10">
        <v>150</v>
      </c>
      <c r="G11" s="10"/>
      <c r="H11" s="11">
        <f>IFERROR(IF(ISBLANK(CheckRegister[[#This Row],[WITHDRAWAL]]),H10+CheckRegister[[#This Row],[DEPOSIT]],H10-CheckRegister[[#This Row],[WITHDRAWAL]]), "")</f>
        <v>3484</v>
      </c>
    </row>
    <row r="12" spans="2:8" ht="35.1" customHeight="1" x14ac:dyDescent="0.3">
      <c r="B12" s="7" t="s">
        <v>14</v>
      </c>
      <c r="C12" s="9">
        <f ca="1">TODAY()-4</f>
        <v>42904</v>
      </c>
      <c r="D12" s="8" t="s">
        <v>13</v>
      </c>
      <c r="E12" s="8"/>
      <c r="F12" s="10">
        <v>123</v>
      </c>
      <c r="G12" s="10"/>
      <c r="H12" s="11">
        <f>IFERROR(IF(ISBLANK(CheckRegister[[#This Row],[WITHDRAWAL]]),H11+CheckRegister[[#This Row],[DEPOSIT]],H11-CheckRegister[[#This Row],[WITHDRAWAL]]), "")</f>
        <v>3361</v>
      </c>
    </row>
    <row r="13" spans="2:8" ht="35.1" customHeight="1" x14ac:dyDescent="0.3">
      <c r="B13" s="7"/>
      <c r="C13" s="12">
        <f ca="1">TODAY()-3</f>
        <v>42905</v>
      </c>
      <c r="D13" s="13"/>
      <c r="E13" s="14"/>
      <c r="F13" s="15"/>
      <c r="G13" s="10">
        <v>2800</v>
      </c>
      <c r="H13" s="11">
        <f>IFERROR(IF(ISBLANK(CheckRegister[[#This Row],[WITHDRAWAL]]),H12+CheckRegister[[#This Row],[DEPOSIT]],H12-CheckRegister[[#This Row],[WITHDRAWAL]]), "")</f>
        <v>6161</v>
      </c>
    </row>
    <row r="14" spans="2:8" ht="35.1" customHeight="1" x14ac:dyDescent="0.3">
      <c r="B14" s="7" t="s">
        <v>6</v>
      </c>
      <c r="C14" s="12">
        <f ca="1">TODAY()-1</f>
        <v>42907</v>
      </c>
      <c r="D14" s="13"/>
      <c r="E14" s="14" t="s">
        <v>30</v>
      </c>
      <c r="F14" s="15">
        <v>1100</v>
      </c>
      <c r="G14" s="10"/>
      <c r="H14" s="11">
        <f>IFERROR(IF(ISBLANK(CheckRegister[[#This Row],[WITHDRAWAL]]),H13+CheckRegister[[#This Row],[DEPOSIT]],H13-CheckRegister[[#This Row],[WITHDRAWAL]]), "")</f>
        <v>5061</v>
      </c>
    </row>
    <row r="15" spans="2:8" ht="35.1" customHeight="1" thickBot="1" x14ac:dyDescent="0.35">
      <c r="B15" s="7"/>
      <c r="C15" s="12">
        <f ca="1">TODAY()</f>
        <v>42908</v>
      </c>
      <c r="D15" s="13"/>
      <c r="E15" s="14"/>
      <c r="F15" s="15"/>
      <c r="G15" s="10"/>
      <c r="H15" s="11">
        <f>IFERROR(IF(ISBLANK(CheckRegister[[#This Row],[WITHDRAWAL]]),H14+CheckRegister[[#This Row],[DEPOSIT]],H14-CheckRegister[[#This Row],[WITHDRAWAL]]), "")</f>
        <v>5061</v>
      </c>
    </row>
    <row r="16" spans="2:8" ht="30" customHeight="1" x14ac:dyDescent="0.3">
      <c r="B16" s="18" t="s">
        <v>12</v>
      </c>
      <c r="C16" s="19"/>
      <c r="D16" s="18" t="str">
        <f>CONCATENATE("Transaction count: ",SUBTOTAL(103,CheckRegister[TRANSACTION]))</f>
        <v>Transaction count: 5</v>
      </c>
      <c r="E16" s="18"/>
      <c r="F16" s="16">
        <f>SUBTOTAL(109,CheckRegister[WITHDRAWAL])</f>
        <v>1539</v>
      </c>
      <c r="G16" s="16">
        <f>SUBTOTAL(109,CheckRegister[DEPOSIT])</f>
        <v>6600</v>
      </c>
      <c r="H16" s="16">
        <f>CheckRegister[[#Totals],[DEPOSIT]]-CheckRegister[[#Totals],[WITHDRAWAL]]</f>
        <v>5061</v>
      </c>
    </row>
  </sheetData>
  <mergeCells count="2">
    <mergeCell ref="B3:C3"/>
    <mergeCell ref="E3:F3"/>
  </mergeCells>
  <conditionalFormatting sqref="F7:G15">
    <cfRule type="expression" dxfId="12" priority="1">
      <formula>AND($F7&gt;0,$G7&gt;0)</formula>
    </cfRule>
  </conditionalFormatting>
  <dataValidations count="13">
    <dataValidation allowBlank="1" showInputMessage="1" sqref="B7:B15"/>
    <dataValidation allowBlank="1" showInputMessage="1" showErrorMessage="1" prompt="Create a Check register with transaction codes in this worksheet. Enter Check details in CheckRegister table. Current Balance is automatically calculated in cell H3" sqref="A1"/>
    <dataValidation allowBlank="1" showInputMessage="1" showErrorMessage="1" prompt="Title of this worksheet is in this cell" sqref="B1"/>
    <dataValidation allowBlank="1" showInputMessage="1" showErrorMessage="1" prompt="Transaction codes are in cells B3 through D5" sqref="B2"/>
    <dataValidation allowBlank="1" showInputMessage="1" showErrorMessage="1" prompt="Current Balance is automatically calculated in cell below" sqref="H2"/>
    <dataValidation allowBlank="1" showInputMessage="1" showErrorMessage="1" prompt="Current Balance is automatically calculated in this cell" sqref="H3"/>
    <dataValidation allowBlank="1" showInputMessage="1" showErrorMessage="1" prompt="Enter Check number or transaction Code in this column under this heading. Use heading filters to find specific entries" sqref="B6"/>
    <dataValidation allowBlank="1" showInputMessage="1" showErrorMessage="1" prompt="Enter Date in this column under this heading" sqref="C6"/>
    <dataValidation allowBlank="1" showInputMessage="1" showErrorMessage="1" prompt="Enter Transaction in this column under this heading" sqref="D6"/>
    <dataValidation allowBlank="1" showInputMessage="1" showErrorMessage="1" prompt="Enter Description in this column under this heading" sqref="E6"/>
    <dataValidation allowBlank="1" showInputMessage="1" showErrorMessage="1" prompt="Enter Withdrawal amount in this column under this heading" sqref="F6"/>
    <dataValidation allowBlank="1" showInputMessage="1" showErrorMessage="1" prompt="Enter Deposit amount in this column under this heading" sqref="G6"/>
    <dataValidation allowBlank="1" showInputMessage="1" showErrorMessage="1" prompt="Balance amount is automatically calculated in this column under this heading" sqref="H6"/>
  </dataValidations>
  <printOptions horizontalCentered="1"/>
  <pageMargins left="0.25" right="0.25" top="0.75" bottom="0.75" header="0.3" footer="0.3"/>
  <pageSetup paperSize="5" fitToHeight="0" orientation="landscape" r:id="rId1"/>
  <headerFooter differentFirst="1">
    <oddFooter>Page &amp;P of &amp;N</oddFooter>
  </headerFooter>
  <ignoredErrors>
    <ignoredError sqref="H7" calculatedColumn="1"/>
    <ignoredError sqref="H8:H12" emptyCellReference="1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Check Register</vt:lpstr>
      <vt:lpstr>ColumnTitle1</vt:lpstr>
      <vt:lpstr>ColumnTitleRegion1..H3.1</vt:lpstr>
      <vt:lpstr>CURRENT_BALANCE</vt:lpstr>
      <vt:lpstr>'Check Register'!Print_Titles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2017-06-22T10:38:15Z</cp:lastPrinted>
  <dcterms:created xsi:type="dcterms:W3CDTF">2017-06-01T07:10:17Z</dcterms:created>
  <dcterms:modified xsi:type="dcterms:W3CDTF">2017-06-22T10:38:49Z</dcterms:modified>
</cp:coreProperties>
</file>