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ervice His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L22" i="1"/>
  <c r="I19" i="1"/>
  <c r="I20" i="1"/>
  <c r="L19" i="1"/>
  <c r="L20" i="1"/>
  <c r="L13" i="1"/>
  <c r="L14" i="1"/>
  <c r="L15" i="1"/>
  <c r="L16" i="1"/>
  <c r="L17" i="1"/>
  <c r="L18" i="1"/>
  <c r="L21" i="1"/>
  <c r="L23" i="1"/>
  <c r="L24" i="1"/>
  <c r="I13" i="1"/>
  <c r="I14" i="1"/>
  <c r="I15" i="1"/>
  <c r="I16" i="1"/>
  <c r="I17" i="1"/>
  <c r="I18" i="1"/>
  <c r="I21" i="1"/>
  <c r="I23" i="1"/>
  <c r="I24" i="1"/>
  <c r="E8" i="1"/>
</calcChain>
</file>

<file path=xl/sharedStrings.xml><?xml version="1.0" encoding="utf-8"?>
<sst xmlns="http://schemas.openxmlformats.org/spreadsheetml/2006/main" count="57" uniqueCount="49">
  <si>
    <t>Vehicle Service History Log</t>
  </si>
  <si>
    <t>Vehicle ID</t>
  </si>
  <si>
    <t>Service Date</t>
  </si>
  <si>
    <t>Service Type</t>
  </si>
  <si>
    <t>Service Provider</t>
  </si>
  <si>
    <t>Description of Service</t>
  </si>
  <si>
    <t>Parts Replaced</t>
  </si>
  <si>
    <t>Cost</t>
  </si>
  <si>
    <t>Next Service Due</t>
  </si>
  <si>
    <t>Mileage at Service</t>
  </si>
  <si>
    <t>Notes</t>
  </si>
  <si>
    <t>Oil Change</t>
  </si>
  <si>
    <t>XYZ Garage</t>
  </si>
  <si>
    <t>Oil change and filter replacement</t>
  </si>
  <si>
    <t>Oil Filter, Oil</t>
  </si>
  <si>
    <t>Regular maintenance</t>
  </si>
  <si>
    <t>Tire Rotation</t>
  </si>
  <si>
    <t>ABC Tire Shop</t>
  </si>
  <si>
    <t>Rotated tires, balanced wheels</t>
  </si>
  <si>
    <t>None</t>
  </si>
  <si>
    <t>Tires in good condition</t>
  </si>
  <si>
    <t>Brake Repair</t>
  </si>
  <si>
    <t>Replaced brake pads and rotors</t>
  </si>
  <si>
    <t>Brake Pads, Rotors</t>
  </si>
  <si>
    <t>Urgent service</t>
  </si>
  <si>
    <t>Engine Diagnostic</t>
  </si>
  <si>
    <t>DEF Auto Service</t>
  </si>
  <si>
    <t>Engine diagnostic check, minor tune-up</t>
  </si>
  <si>
    <t>Spark Plugs</t>
  </si>
  <si>
    <t>Engine running smoothly</t>
  </si>
  <si>
    <t>Transmission Fluid Change</t>
  </si>
  <si>
    <t>Replaced transmission fluid</t>
  </si>
  <si>
    <t>Transmission Fluid</t>
  </si>
  <si>
    <t>Fluid leakage fixed</t>
  </si>
  <si>
    <t>Vehicle Information</t>
  </si>
  <si>
    <t>Make and Model</t>
  </si>
  <si>
    <t>Toyota Corolla</t>
  </si>
  <si>
    <t>Year</t>
  </si>
  <si>
    <t>VIN</t>
  </si>
  <si>
    <t>1234567890ABCDEFG</t>
  </si>
  <si>
    <t>License Plate</t>
  </si>
  <si>
    <t>LED-415</t>
  </si>
  <si>
    <t>Total Cost of Service</t>
  </si>
  <si>
    <t>Owner</t>
  </si>
  <si>
    <t>M. John Doe</t>
  </si>
  <si>
    <t>Enter period of next expected service (in months):</t>
  </si>
  <si>
    <t>Enter period of next expected service (in mileage)</t>
  </si>
  <si>
    <t>Current Mileage</t>
  </si>
  <si>
    <t>Service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</si>
</sst>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69" formatCode="dd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b/>
      <sz val="24"/>
      <color theme="0"/>
      <name val="Arial"/>
      <family val="2"/>
    </font>
    <font>
      <b/>
      <sz val="13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168" fontId="4" fillId="3" borderId="6" xfId="0" applyNumberFormat="1" applyFont="1" applyFill="1" applyBorder="1" applyAlignment="1">
      <alignment horizontal="left" vertical="center" wrapText="1"/>
    </xf>
    <xf numFmtId="169" fontId="2" fillId="3" borderId="7" xfId="0" applyNumberFormat="1" applyFont="1" applyFill="1" applyBorder="1" applyAlignment="1">
      <alignment horizontal="left" vertical="center" wrapText="1"/>
    </xf>
    <xf numFmtId="169" fontId="2" fillId="3" borderId="8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3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3" formatCode="#,##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68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M24" totalsRowShown="0" headerRowDxfId="1" dataDxfId="0">
  <autoFilter ref="B12:M24"/>
  <tableColumns count="12">
    <tableColumn id="1" name="Vehicle ID" dataDxfId="13"/>
    <tableColumn id="2" name="Service Date" dataDxfId="12"/>
    <tableColumn id="3" name="Service Type" dataDxfId="11"/>
    <tableColumn id="4" name="Service Provider" dataDxfId="10"/>
    <tableColumn id="5" name="Description of Service" dataDxfId="9"/>
    <tableColumn id="6" name="Parts Replaced" dataDxfId="8"/>
    <tableColumn id="7" name="Cost" dataDxfId="7"/>
    <tableColumn id="8" name="Next Service Due" dataDxfId="6">
      <calculatedColumnFormula>IF(C13="","",EDATE(C13, $K$6))</calculatedColumnFormula>
    </tableColumn>
    <tableColumn id="9" name="Mileage at Service" dataDxfId="5"/>
    <tableColumn id="12" name="Current Mileage" dataDxfId="4"/>
    <tableColumn id="11" name="Service Status" dataDxfId="3">
      <calculatedColumnFormula>IF(K13="","",IF(J13+$K$8&lt;=K13, "Due", "Not Due"))</calculatedColumnFormula>
    </tableColumn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showGridLines="0" tabSelected="1" zoomScale="90" zoomScaleNormal="90" workbookViewId="0">
      <selection activeCell="H32" sqref="H32"/>
    </sheetView>
  </sheetViews>
  <sheetFormatPr defaultRowHeight="15" x14ac:dyDescent="0.25"/>
  <cols>
    <col min="1" max="1" width="3.28515625" customWidth="1"/>
    <col min="2" max="3" width="20.7109375" customWidth="1"/>
    <col min="4" max="4" width="30.7109375" customWidth="1"/>
    <col min="5" max="5" width="20.7109375" customWidth="1"/>
    <col min="6" max="6" width="32.5703125" customWidth="1"/>
    <col min="7" max="7" width="30.7109375" customWidth="1"/>
    <col min="8" max="12" width="20.7109375" customWidth="1"/>
    <col min="13" max="13" width="30.7109375" customWidth="1"/>
  </cols>
  <sheetData>
    <row r="1" spans="2:13" ht="23.25" customHeight="1" x14ac:dyDescent="0.25"/>
    <row r="2" spans="2:13" ht="42" customHeight="1" x14ac:dyDescent="0.2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3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3" ht="15.75" x14ac:dyDescent="0.25">
      <c r="B4" s="1" t="s">
        <v>34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3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3" ht="29.25" customHeight="1" x14ac:dyDescent="0.25">
      <c r="B6" s="3" t="s">
        <v>35</v>
      </c>
      <c r="C6" s="10" t="s">
        <v>36</v>
      </c>
      <c r="D6" s="4" t="s">
        <v>37</v>
      </c>
      <c r="E6" s="10">
        <v>2015</v>
      </c>
      <c r="F6" s="4" t="s">
        <v>38</v>
      </c>
      <c r="G6" s="15" t="s">
        <v>39</v>
      </c>
      <c r="H6" s="16"/>
      <c r="I6" s="18" t="s">
        <v>45</v>
      </c>
      <c r="J6" s="19"/>
      <c r="K6" s="20">
        <v>3</v>
      </c>
      <c r="L6" s="21"/>
      <c r="M6" s="22"/>
    </row>
    <row r="7" spans="2:13" x14ac:dyDescent="0.25">
      <c r="B7" s="5"/>
      <c r="C7" s="6"/>
      <c r="D7" s="7"/>
      <c r="E7" s="6"/>
      <c r="F7" s="7"/>
      <c r="G7" s="6"/>
      <c r="H7" s="6"/>
      <c r="I7" s="23"/>
      <c r="J7" s="23"/>
      <c r="K7" s="2"/>
      <c r="L7" s="2"/>
      <c r="M7" s="2"/>
    </row>
    <row r="8" spans="2:13" ht="30.75" customHeight="1" x14ac:dyDescent="0.25">
      <c r="B8" s="8" t="s">
        <v>40</v>
      </c>
      <c r="C8" s="11" t="s">
        <v>41</v>
      </c>
      <c r="D8" s="9" t="s">
        <v>42</v>
      </c>
      <c r="E8" s="12">
        <f>SUM(Table1[Cost])</f>
        <v>505</v>
      </c>
      <c r="F8" s="9" t="s">
        <v>43</v>
      </c>
      <c r="G8" s="13" t="s">
        <v>44</v>
      </c>
      <c r="H8" s="14"/>
      <c r="I8" s="18" t="s">
        <v>46</v>
      </c>
      <c r="J8" s="19"/>
      <c r="K8" s="20">
        <v>4500</v>
      </c>
      <c r="L8" s="2"/>
      <c r="M8" s="2"/>
    </row>
    <row r="9" spans="2:13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2:13" ht="15.75" x14ac:dyDescent="0.25">
      <c r="B10" s="24" t="s">
        <v>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2:13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2:13" ht="34.5" customHeight="1" x14ac:dyDescent="0.25">
      <c r="B12" s="8" t="s">
        <v>1</v>
      </c>
      <c r="C12" s="8" t="s">
        <v>2</v>
      </c>
      <c r="D12" s="8" t="s">
        <v>3</v>
      </c>
      <c r="E12" s="8" t="s">
        <v>4</v>
      </c>
      <c r="F12" s="8" t="s">
        <v>5</v>
      </c>
      <c r="G12" s="8" t="s">
        <v>6</v>
      </c>
      <c r="H12" s="8" t="s">
        <v>7</v>
      </c>
      <c r="I12" s="8" t="s">
        <v>8</v>
      </c>
      <c r="J12" s="8" t="s">
        <v>9</v>
      </c>
      <c r="K12" s="8" t="s">
        <v>47</v>
      </c>
      <c r="L12" s="8" t="s">
        <v>48</v>
      </c>
      <c r="M12" s="8" t="s">
        <v>10</v>
      </c>
    </row>
    <row r="13" spans="2:13" ht="30" customHeight="1" x14ac:dyDescent="0.25">
      <c r="B13" s="25">
        <v>1</v>
      </c>
      <c r="C13" s="26">
        <v>45306</v>
      </c>
      <c r="D13" s="25" t="s">
        <v>11</v>
      </c>
      <c r="E13" s="25" t="s">
        <v>12</v>
      </c>
      <c r="F13" s="25" t="s">
        <v>13</v>
      </c>
      <c r="G13" s="25" t="s">
        <v>14</v>
      </c>
      <c r="H13" s="27">
        <v>50</v>
      </c>
      <c r="I13" s="28">
        <f>IF(C13="","",EDATE(C13, $K$6))</f>
        <v>45397</v>
      </c>
      <c r="J13" s="29">
        <v>15000</v>
      </c>
      <c r="K13" s="29">
        <v>19000</v>
      </c>
      <c r="L13" s="29" t="str">
        <f t="shared" ref="L13:L24" si="0">IF(K13="","",IF(J13+$K$8&lt;=K13, "Due", "Not Due"))</f>
        <v>Not Due</v>
      </c>
      <c r="M13" s="25" t="s">
        <v>15</v>
      </c>
    </row>
    <row r="14" spans="2:13" ht="30" customHeight="1" x14ac:dyDescent="0.25">
      <c r="B14" s="25">
        <v>2</v>
      </c>
      <c r="C14" s="26">
        <v>45332</v>
      </c>
      <c r="D14" s="25" t="s">
        <v>16</v>
      </c>
      <c r="E14" s="25" t="s">
        <v>17</v>
      </c>
      <c r="F14" s="25" t="s">
        <v>18</v>
      </c>
      <c r="G14" s="25" t="s">
        <v>19</v>
      </c>
      <c r="H14" s="27">
        <v>30</v>
      </c>
      <c r="I14" s="28">
        <f>IF(C14="","",EDATE(C14, $K$6))</f>
        <v>45422</v>
      </c>
      <c r="J14" s="29">
        <v>18000</v>
      </c>
      <c r="K14" s="29">
        <v>30000</v>
      </c>
      <c r="L14" s="29" t="str">
        <f t="shared" si="0"/>
        <v>Due</v>
      </c>
      <c r="M14" s="25" t="s">
        <v>20</v>
      </c>
    </row>
    <row r="15" spans="2:13" ht="30" customHeight="1" x14ac:dyDescent="0.25">
      <c r="B15" s="25">
        <v>1</v>
      </c>
      <c r="C15" s="26">
        <v>45371</v>
      </c>
      <c r="D15" s="25" t="s">
        <v>21</v>
      </c>
      <c r="E15" s="25" t="s">
        <v>12</v>
      </c>
      <c r="F15" s="25" t="s">
        <v>22</v>
      </c>
      <c r="G15" s="25" t="s">
        <v>23</v>
      </c>
      <c r="H15" s="27">
        <v>150</v>
      </c>
      <c r="I15" s="28">
        <f>IF(C15="","",EDATE(C15, $K$6))</f>
        <v>45463</v>
      </c>
      <c r="J15" s="29">
        <v>20000</v>
      </c>
      <c r="K15" s="29">
        <v>23500</v>
      </c>
      <c r="L15" s="29" t="str">
        <f t="shared" si="0"/>
        <v>Not Due</v>
      </c>
      <c r="M15" s="25" t="s">
        <v>24</v>
      </c>
    </row>
    <row r="16" spans="2:13" ht="30" customHeight="1" x14ac:dyDescent="0.25">
      <c r="B16" s="25">
        <v>3</v>
      </c>
      <c r="C16" s="26">
        <v>45387</v>
      </c>
      <c r="D16" s="25" t="s">
        <v>25</v>
      </c>
      <c r="E16" s="25" t="s">
        <v>26</v>
      </c>
      <c r="F16" s="25" t="s">
        <v>27</v>
      </c>
      <c r="G16" s="25" t="s">
        <v>28</v>
      </c>
      <c r="H16" s="27">
        <v>120</v>
      </c>
      <c r="I16" s="28">
        <f>IF(C16="","",EDATE(C16, $K$6))</f>
        <v>45478</v>
      </c>
      <c r="J16" s="29">
        <v>25000</v>
      </c>
      <c r="K16" s="29"/>
      <c r="L16" s="29" t="str">
        <f t="shared" si="0"/>
        <v/>
      </c>
      <c r="M16" s="25" t="s">
        <v>29</v>
      </c>
    </row>
    <row r="17" spans="2:13" ht="30" customHeight="1" x14ac:dyDescent="0.25">
      <c r="B17" s="25">
        <v>2</v>
      </c>
      <c r="C17" s="26">
        <v>45413</v>
      </c>
      <c r="D17" s="25" t="s">
        <v>30</v>
      </c>
      <c r="E17" s="25" t="s">
        <v>17</v>
      </c>
      <c r="F17" s="25" t="s">
        <v>31</v>
      </c>
      <c r="G17" s="25" t="s">
        <v>32</v>
      </c>
      <c r="H17" s="27">
        <v>100</v>
      </c>
      <c r="I17" s="28">
        <f>IF(C17="","",EDATE(C17, $K$6))</f>
        <v>45505</v>
      </c>
      <c r="J17" s="29">
        <v>22000</v>
      </c>
      <c r="K17" s="29"/>
      <c r="L17" s="29" t="str">
        <f t="shared" si="0"/>
        <v/>
      </c>
      <c r="M17" s="25" t="s">
        <v>33</v>
      </c>
    </row>
    <row r="18" spans="2:13" ht="30" customHeight="1" x14ac:dyDescent="0.25">
      <c r="B18" s="25">
        <v>3</v>
      </c>
      <c r="C18" s="26">
        <v>45453</v>
      </c>
      <c r="D18" s="25" t="s">
        <v>11</v>
      </c>
      <c r="E18" s="25" t="s">
        <v>26</v>
      </c>
      <c r="F18" s="25" t="s">
        <v>13</v>
      </c>
      <c r="G18" s="25" t="s">
        <v>14</v>
      </c>
      <c r="H18" s="27">
        <v>55</v>
      </c>
      <c r="I18" s="28">
        <f>IF(C18="","",EDATE(C18, $K$6))</f>
        <v>45545</v>
      </c>
      <c r="J18" s="29">
        <v>30000</v>
      </c>
      <c r="K18" s="29"/>
      <c r="L18" s="29" t="str">
        <f t="shared" si="0"/>
        <v/>
      </c>
      <c r="M18" s="25" t="s">
        <v>15</v>
      </c>
    </row>
    <row r="19" spans="2:13" ht="30" customHeight="1" x14ac:dyDescent="0.25">
      <c r="B19" s="25"/>
      <c r="C19" s="30"/>
      <c r="D19" s="2"/>
      <c r="E19" s="2"/>
      <c r="F19" s="2"/>
      <c r="G19" s="2"/>
      <c r="H19" s="31"/>
      <c r="I19" s="32" t="str">
        <f t="shared" ref="I19:I20" si="1">IF(C19="","",EDATE(C19, $K$6))</f>
        <v/>
      </c>
      <c r="J19" s="33"/>
      <c r="K19" s="33"/>
      <c r="L19" s="33" t="str">
        <f t="shared" ref="L19:L20" si="2">IF(K19="","",IF(J19+$K$8&lt;=K19, "Due", "Not Due"))</f>
        <v/>
      </c>
      <c r="M19" s="2"/>
    </row>
    <row r="20" spans="2:13" ht="30" customHeight="1" x14ac:dyDescent="0.25">
      <c r="B20" s="25"/>
      <c r="C20" s="30"/>
      <c r="D20" s="2"/>
      <c r="E20" s="2"/>
      <c r="F20" s="2"/>
      <c r="G20" s="2"/>
      <c r="H20" s="31"/>
      <c r="I20" s="32" t="str">
        <f t="shared" si="1"/>
        <v/>
      </c>
      <c r="J20" s="33"/>
      <c r="K20" s="33"/>
      <c r="L20" s="33" t="str">
        <f t="shared" si="2"/>
        <v/>
      </c>
      <c r="M20" s="2"/>
    </row>
    <row r="21" spans="2:13" ht="30" customHeight="1" x14ac:dyDescent="0.25">
      <c r="B21" s="2"/>
      <c r="C21" s="2"/>
      <c r="D21" s="2"/>
      <c r="E21" s="2"/>
      <c r="F21" s="2"/>
      <c r="G21" s="2"/>
      <c r="H21" s="31"/>
      <c r="I21" s="28" t="str">
        <f>IF(C21="","",EDATE(C21, $K$6))</f>
        <v/>
      </c>
      <c r="J21" s="2"/>
      <c r="K21" s="29"/>
      <c r="L21" s="33" t="str">
        <f t="shared" si="0"/>
        <v/>
      </c>
      <c r="M21" s="2"/>
    </row>
    <row r="22" spans="2:13" ht="30" customHeight="1" x14ac:dyDescent="0.25">
      <c r="B22" s="2"/>
      <c r="C22" s="2"/>
      <c r="D22" s="2"/>
      <c r="E22" s="2"/>
      <c r="F22" s="2"/>
      <c r="G22" s="2"/>
      <c r="H22" s="31"/>
      <c r="I22" s="32" t="str">
        <f>IF(C22="","",EDATE(C22, $K$6))</f>
        <v/>
      </c>
      <c r="J22" s="2"/>
      <c r="K22" s="33"/>
      <c r="L22" s="33" t="str">
        <f>IF(K22="","",IF(J22+$K$8&lt;=K22, "Due", "Not Due"))</f>
        <v/>
      </c>
      <c r="M22" s="2"/>
    </row>
    <row r="23" spans="2:13" ht="30" customHeight="1" x14ac:dyDescent="0.25">
      <c r="B23" s="2"/>
      <c r="C23" s="2"/>
      <c r="D23" s="2"/>
      <c r="E23" s="2"/>
      <c r="F23" s="2"/>
      <c r="G23" s="2"/>
      <c r="H23" s="31"/>
      <c r="I23" s="28" t="str">
        <f>IF(C23="","",EDATE(C23, $K$6))</f>
        <v/>
      </c>
      <c r="J23" s="2"/>
      <c r="K23" s="29"/>
      <c r="L23" s="33" t="str">
        <f t="shared" si="0"/>
        <v/>
      </c>
      <c r="M23" s="2"/>
    </row>
    <row r="24" spans="2:13" ht="30" customHeight="1" x14ac:dyDescent="0.25">
      <c r="B24" s="34"/>
      <c r="C24" s="2"/>
      <c r="D24" s="2"/>
      <c r="E24" s="2"/>
      <c r="F24" s="2"/>
      <c r="G24" s="2"/>
      <c r="H24" s="31"/>
      <c r="I24" s="28" t="str">
        <f>IF(C24="","",EDATE(C24, $K$6))</f>
        <v/>
      </c>
      <c r="J24" s="2"/>
      <c r="K24" s="29"/>
      <c r="L24" s="33" t="str">
        <f t="shared" si="0"/>
        <v/>
      </c>
      <c r="M24" s="2"/>
    </row>
  </sheetData>
  <mergeCells count="5">
    <mergeCell ref="B2:M2"/>
    <mergeCell ref="G6:H6"/>
    <mergeCell ref="G8:H8"/>
    <mergeCell ref="I6:J6"/>
    <mergeCell ref="I8:J8"/>
  </mergeCells>
  <dataValidations count="12">
    <dataValidation allowBlank="1" showInputMessage="1" showErrorMessage="1" prompt="This log tracks the service and maintenance history of a vehicle, helping to monitor repairs, parts replacement, and general upkeep." sqref="B2:M2"/>
    <dataValidation allowBlank="1" showInputMessage="1" showErrorMessage="1" prompt="Key details about the vehicle (Make, Model, Year, VIN, License Plate)." sqref="B4"/>
    <dataValidation allowBlank="1" showInputMessage="1" showErrorMessage="1" prompt="Unique identifier for the vehicle (e.g., license plate number or fleet number)." sqref="B12"/>
    <dataValidation allowBlank="1" showInputMessage="1" showErrorMessage="1" prompt="The date when the service was completed." sqref="C12"/>
    <dataValidation allowBlank="1" showInputMessage="1" showErrorMessage="1" prompt="Type of service (e.g., oil change, brake repair)." sqref="D12"/>
    <dataValidation allowBlank="1" showInputMessage="1" showErrorMessage="1" prompt="The garage or service provider that performed the service." sqref="E12"/>
    <dataValidation allowBlank="1" showInputMessage="1" showErrorMessage="1" prompt="A brief description of what was done (e.g., oil change, brake replacement)." sqref="F12"/>
    <dataValidation allowBlank="1" showInputMessage="1" showErrorMessage="1" prompt="List of parts replaced during service (if applicable)." sqref="G12"/>
    <dataValidation allowBlank="1" showInputMessage="1" showErrorMessage="1" prompt="The cost of the service." sqref="H12"/>
    <dataValidation allowBlank="1" showInputMessage="1" showErrorMessage="1" prompt="Date when the next service is due, based on the vehicle’s maintenance schedule." sqref="I12"/>
    <dataValidation allowBlank="1" showInputMessage="1" showErrorMessage="1" prompt="The vehicle’s mileage when the service was performed." sqref="J12:L12"/>
    <dataValidation allowBlank="1" showInputMessage="1" showErrorMessage="1" prompt="Additional details, such as specific issues addressed or any relevant observations during the service." sqref="M1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2025-01-03T12:55:24Z</dcterms:created>
  <dcterms:modified xsi:type="dcterms:W3CDTF">2025-01-03T13:18:53Z</dcterms:modified>
</cp:coreProperties>
</file>